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1\Desktop\2026업무\05_건강검진(세이프 케어) 내역\"/>
    </mc:Choice>
  </mc:AlternateContent>
  <bookViews>
    <workbookView xWindow="0" yWindow="0" windowWidth="29010" windowHeight="12375" firstSheet="2" activeTab="2"/>
  </bookViews>
  <sheets>
    <sheet name="기본장비" sheetId="10" state="hidden" r:id="rId1"/>
    <sheet name="혈액종합" sheetId="9" state="hidden" r:id="rId2"/>
    <sheet name="종검항목표(40)" sheetId="23" r:id="rId3"/>
    <sheet name="단체(추가검사수가표)" sheetId="24" r:id="rId4"/>
    <sheet name="나은병원 검진유형별-결재완료" sheetId="1" state="hidden" r:id="rId5"/>
    <sheet name="종검상품" sheetId="8" state="hidden" r:id="rId6"/>
    <sheet name="유전자검사" sheetId="15" state="hidden" r:id="rId7"/>
    <sheet name="VIP" sheetId="14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._?__?h_?">'[1]6월인원'!#REF!</definedName>
    <definedName name="___________DAT9">'[2]20060208'!#REF!</definedName>
    <definedName name="__________DAT9">'[3]20060208'!#REF!</definedName>
    <definedName name="__________DAT9_1">'[3]20060208'!#REF!</definedName>
    <definedName name="_________DAT9">'[3]20060208'!#REF!</definedName>
    <definedName name="_________DAT9_1">'[3]20060208'!#REF!</definedName>
    <definedName name="________DAT9">'[3]20060208'!#REF!</definedName>
    <definedName name="________DAT9_1">'[3]20060208'!#REF!</definedName>
    <definedName name="_______DAT9">'[3]20060208'!#REF!</definedName>
    <definedName name="_______DAT9_1">'[3]20060208'!#REF!</definedName>
    <definedName name="______DAT9">'[3]20060208'!#REF!</definedName>
    <definedName name="______DAT9_1">'[3]20060208'!#REF!</definedName>
    <definedName name="_____DAT9">'[3]20060208'!#REF!</definedName>
    <definedName name="_____DAT9_1">'[3]20060208'!#REF!</definedName>
    <definedName name="____DAT9">'[3]20060208'!#REF!</definedName>
    <definedName name="____DAT9_1">'[3]20060208'!#REF!</definedName>
    <definedName name="___DAT9">'[3]20060208'!#REF!</definedName>
    <definedName name="___DAT9_1">'[3]20060208'!#REF!</definedName>
    <definedName name="__DAT9">'[3]20060208'!#REF!</definedName>
    <definedName name="__DAT9_1">'[3]20060208'!#REF!</definedName>
    <definedName name="_2005년단가" localSheetId="0">[4]특수검진!#REF!</definedName>
    <definedName name="_2005년단가" localSheetId="6">[4]특수검진!#REF!</definedName>
    <definedName name="_2005년단가" localSheetId="2">[4]특수검진!#REF!</definedName>
    <definedName name="_2005년단가" localSheetId="1">[4]특수검진!#REF!</definedName>
    <definedName name="_2005년단가">[4]특수검진!#REF!</definedName>
    <definedName name="_2006년단가" localSheetId="0">[4]특수검진!#REF!</definedName>
    <definedName name="_2006년단가" localSheetId="6">[4]특수검진!#REF!</definedName>
    <definedName name="_2006년단가" localSheetId="2">[4]특수검진!#REF!</definedName>
    <definedName name="_2006년단가" localSheetId="1">[4]특수검진!#REF!</definedName>
    <definedName name="_2006년단가">[4]특수검진!#REF!</definedName>
    <definedName name="_2007년단가" localSheetId="0">#REF!</definedName>
    <definedName name="_2007년단가" localSheetId="6">#REF!</definedName>
    <definedName name="_2007년단가" localSheetId="2">#REF!</definedName>
    <definedName name="_2007년단가" localSheetId="1">#REF!</definedName>
    <definedName name="_2007년단가">#REF!</definedName>
    <definedName name="_6" hidden="1">#REF!</definedName>
    <definedName name="_7하명단1">#REF!</definedName>
    <definedName name="_DAT9">'[3]20060208'!#REF!</definedName>
    <definedName name="_DAT9_1">'[3]20060208'!#REF!</definedName>
    <definedName name="_Fill" hidden="1">#REF!</definedName>
    <definedName name="_xlnm._FilterDatabase" localSheetId="0" hidden="1">기본장비!$A$2:$K$39</definedName>
    <definedName name="_xlnm._FilterDatabase" localSheetId="4" hidden="1">'나은병원 검진유형별-결재완료'!$A$2:$N$121</definedName>
    <definedName name="_xlnm._FilterDatabase" localSheetId="6" hidden="1">유전자검사!$A$2:$J$12</definedName>
    <definedName name="_xlnm._FilterDatabase" localSheetId="2" hidden="1">'종검항목표(40)'!$A$5:$C$43</definedName>
    <definedName name="_xlnm._FilterDatabase" localSheetId="1" hidden="1">혈액종합!$A$2:$J$85</definedName>
    <definedName name="_xlnm._FilterDatabase" hidden="1">[5]본조합!$A$3:$F$494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">#REF!</definedName>
    <definedName name="ab">#REF!</definedName>
    <definedName name="ACwvu.시간대별예약." hidden="1">#REF!</definedName>
    <definedName name="B">'[1]6월인원'!#REF!</definedName>
    <definedName name="bb">#REF!</definedName>
    <definedName name="bc">#REF!</definedName>
    <definedName name="cc">#REF!</definedName>
    <definedName name="Cwvu.시간대별예약." hidden="1">#REF!,#REF!,#REF!,#REF!,#REF!,#REF!,#REF!,#REF!</definedName>
    <definedName name="DAT9_1">'[2]20060208'!#REF!</definedName>
    <definedName name="Excel_BuiltIn__FilterDatabase">[6]본조합!$A$3:$F$495</definedName>
    <definedName name="GWA">#REF!</definedName>
    <definedName name="GWA_1">#REF!</definedName>
    <definedName name="hong">[7]Sheet1!$A:$H</definedName>
    <definedName name="I__2">'[1]6월인원'!#REF!</definedName>
    <definedName name="JIKWI">#REF!</definedName>
    <definedName name="JIKWI_1">#REF!</definedName>
    <definedName name="mri항목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_xlnm.Print_Area" localSheetId="0">기본장비!$A$1:$K$39</definedName>
    <definedName name="_xlnm.Print_Area" localSheetId="4">'나은병원 검진유형별-결재완료'!$A$1:$N$163</definedName>
    <definedName name="_xlnm.Print_Area" localSheetId="3">'단체(추가검사수가표)'!$A$1:$E$33</definedName>
    <definedName name="_xlnm.Print_Area" localSheetId="6">유전자검사!$A$1:$J$12</definedName>
    <definedName name="_xlnm.Print_Area" localSheetId="5">종검상품!$A$1:$I$109</definedName>
    <definedName name="_xlnm.Print_Area" localSheetId="2">'종검항목표(40)'!$A$1:$E$118</definedName>
    <definedName name="_xlnm.Print_Area" localSheetId="1">혈액종합!$A$1:$K$85</definedName>
    <definedName name="_xlnm.Print_Area">#REF!</definedName>
    <definedName name="_xlnm.Print_Titles" localSheetId="0">기본장비!$A:$F,기본장비!$1:$2</definedName>
    <definedName name="_xlnm.Print_Titles" localSheetId="4">'나은병원 검진유형별-결재완료'!$A:$F,'나은병원 검진유형별-결재완료'!$1:$3</definedName>
    <definedName name="_xlnm.Print_Titles" localSheetId="3">'단체(추가검사수가표)'!$1:$1</definedName>
    <definedName name="_xlnm.Print_Titles" localSheetId="6">유전자검사!$A:$F,유전자검사!$1:$3</definedName>
    <definedName name="_xlnm.Print_Titles" localSheetId="2">'종검항목표(40)'!$1:$5</definedName>
    <definedName name="_xlnm.Print_Titles" localSheetId="1">혈액종합!$A:$F,혈액종합!$1:$3</definedName>
    <definedName name="_xlnm.Print_Titles">#REF!</definedName>
    <definedName name="pro">[7]Sheet1!$I:$K</definedName>
    <definedName name="Q_C32_T2" localSheetId="0">#REF!</definedName>
    <definedName name="Q_C32_T2" localSheetId="6">#REF!</definedName>
    <definedName name="Q_C32_T2" localSheetId="2">#REF!</definedName>
    <definedName name="Q_C32_T2" localSheetId="1">#REF!</definedName>
    <definedName name="Q_C32_T2">#REF!</definedName>
    <definedName name="R_?__???e___i____?____?j">'[1]6월인원'!#REF!</definedName>
    <definedName name="R_?__??텓">'[1]6월인원'!#REF!</definedName>
    <definedName name="R_?즷?N___쥍탮__?__X">'[1]6월인원'!#REF!</definedName>
    <definedName name="s" hidden="1">[8]day!#REF!</definedName>
    <definedName name="Swvu.시간대별예약." hidden="1">#REF!</definedName>
    <definedName name="U___2">'[1]6월인원'!#REF!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감소1">'[1]6월인원'!#REF!</definedName>
    <definedName name="건진센터명">[9]건진센터명!$A$1:$A$10</definedName>
    <definedName name="검진일정">#REF!</definedName>
    <definedName name="겉표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그림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금강1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기존신규구분">[9]건진센터명!$D$1:$D$2</definedName>
    <definedName name="기판박선정송희영곽희숙박명희_생">'[1]6월인원'!#REF!</definedName>
    <definedName name="기판백승진">'[1]6월인원'!#REF!</definedName>
    <definedName name="기판최수진이문희생1채미희최은아">'[1]6월인원'!#REF!</definedName>
    <definedName name="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내부">#REF!</definedName>
    <definedName name="담당">#REF!</definedName>
    <definedName name="명단">#REF!</definedName>
    <definedName name="명단입수">#REF!</definedName>
    <definedName name="명단저장경로">#REF!</definedName>
    <definedName name="박스">[10]분당임차변경!#REF!</definedName>
    <definedName name="박스_1">[10]분당임차변경!#REF!</definedName>
    <definedName name="봉투출력">#N/A</definedName>
    <definedName name="봉투출력_1" localSheetId="3">봉투출력</definedName>
    <definedName name="봉투출력_1">봉투출력</definedName>
    <definedName name="부서">#REF!</definedName>
    <definedName name="새것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선등록">#REF!</definedName>
    <definedName name="수" localSheetId="0">#REF!</definedName>
    <definedName name="수" localSheetId="6">#REF!</definedName>
    <definedName name="수" localSheetId="2">#REF!</definedName>
    <definedName name="수" localSheetId="1">#REF!</definedName>
    <definedName name="수">#REF!</definedName>
    <definedName name="수가">[11]tsuga!$A$1:$H$202</definedName>
    <definedName name="수정후" localSheetId="0">#REF!</definedName>
    <definedName name="수정후" localSheetId="6">#REF!</definedName>
    <definedName name="수정후" localSheetId="2">#REF!</definedName>
    <definedName name="수정후" localSheetId="1">#REF!</definedName>
    <definedName name="수정후">#REF!</definedName>
    <definedName name="ㅇㄹ">#REF!</definedName>
    <definedName name="ㅇㅇ">[12]분당임차변경!#REF!</definedName>
    <definedName name="ㅇㅇ_1">[12]분당임차변경!#REF!</definedName>
    <definedName name="안내문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예약현황">'[13]단체(2)'!#REF!</definedName>
    <definedName name="이십오만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전체1">#REF!</definedName>
    <definedName name="점수">#REF!</definedName>
    <definedName name="ㅊㅊㅊ">#REF!</definedName>
    <definedName name="창일">'[2]20060208'!#REF!</definedName>
    <definedName name="창일_1">'[2]20060208'!#REF!</definedName>
    <definedName name="청구팀">#REF!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추가항목">[14]코드!$1:$1048576</definedName>
    <definedName name="코드">[15]코드!$1:$1048576</definedName>
    <definedName name="코드98day">[15]코드!$1:$1048576</definedName>
    <definedName name="토지공사추가항목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특검수가">[16]tsuga!$A$1:$H$200</definedName>
    <definedName name="특검프로파일">[16]tsuga!$I$1:$L$203</definedName>
    <definedName name="특수">#REF!</definedName>
    <definedName name="표" hidden="1">[17]분석통계!$A$115:$A$132</definedName>
    <definedName name="표지2" hidden="1">#REF!</definedName>
    <definedName name="표지4" hidden="1">#REF!</definedName>
    <definedName name="할인율">#REF!</definedName>
    <definedName name="항목">#REF!</definedName>
    <definedName name="ㅓㅗㅗ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ㅗㅓ하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</definedNames>
  <calcPr calcId="162913"/>
</workbook>
</file>

<file path=xl/calcChain.xml><?xml version="1.0" encoding="utf-8"?>
<calcChain xmlns="http://schemas.openxmlformats.org/spreadsheetml/2006/main">
  <c r="J3" i="10" l="1"/>
  <c r="I3" i="10"/>
  <c r="G3" i="10"/>
  <c r="H4" i="9"/>
  <c r="I5" i="9"/>
  <c r="J5" i="9"/>
  <c r="J4" i="9"/>
  <c r="I4" i="9"/>
  <c r="K4" i="9"/>
  <c r="H5" i="9"/>
  <c r="H3" i="10"/>
  <c r="G4" i="10"/>
  <c r="H4" i="10"/>
  <c r="I4" i="10"/>
  <c r="K4" i="10"/>
  <c r="J4" i="10"/>
  <c r="K3" i="10"/>
  <c r="I120" i="1"/>
  <c r="I119" i="1"/>
  <c r="H120" i="1"/>
  <c r="H119" i="1"/>
  <c r="G120" i="1"/>
  <c r="G119" i="1"/>
  <c r="N120" i="1"/>
  <c r="M120" i="1"/>
  <c r="L120" i="1"/>
  <c r="K120" i="1"/>
  <c r="J120" i="1"/>
  <c r="N119" i="1"/>
  <c r="M119" i="1"/>
  <c r="L119" i="1"/>
  <c r="K119" i="1"/>
  <c r="J119" i="1"/>
</calcChain>
</file>

<file path=xl/sharedStrings.xml><?xml version="1.0" encoding="utf-8"?>
<sst xmlns="http://schemas.openxmlformats.org/spreadsheetml/2006/main" count="1607" uniqueCount="525">
  <si>
    <t>간기능검사</t>
    <phoneticPr fontId="9" type="noConversion"/>
  </si>
  <si>
    <t>T.Protein</t>
    <phoneticPr fontId="9" type="noConversion"/>
  </si>
  <si>
    <t>간기능저하, 간염, 지방간, 
알콜성간기능이상, 간경화,
폐쇄성황달, 급만성간염, 간암 등</t>
    <phoneticPr fontId="9" type="noConversion"/>
  </si>
  <si>
    <t>Albumin</t>
    <phoneticPr fontId="9" type="noConversion"/>
  </si>
  <si>
    <t>Globulin</t>
    <phoneticPr fontId="9" type="noConversion"/>
  </si>
  <si>
    <t>A/G</t>
    <phoneticPr fontId="9" type="noConversion"/>
  </si>
  <si>
    <t>T.Bilirubin</t>
    <phoneticPr fontId="9" type="noConversion"/>
  </si>
  <si>
    <t>D.Bilirubin</t>
    <phoneticPr fontId="9" type="noConversion"/>
  </si>
  <si>
    <t>ID.Bilirubin</t>
    <phoneticPr fontId="9" type="noConversion"/>
  </si>
  <si>
    <t>SGOT</t>
    <phoneticPr fontId="9" type="noConversion"/>
  </si>
  <si>
    <t>SGPT</t>
    <phoneticPr fontId="9" type="noConversion"/>
  </si>
  <si>
    <t>r-GTP</t>
    <phoneticPr fontId="9" type="noConversion"/>
  </si>
  <si>
    <t>ALP</t>
    <phoneticPr fontId="9" type="noConversion"/>
  </si>
  <si>
    <t>간염검사</t>
    <phoneticPr fontId="9" type="noConversion"/>
  </si>
  <si>
    <t>HBs Ag</t>
    <phoneticPr fontId="9" type="noConversion"/>
  </si>
  <si>
    <t>B형간염 항원</t>
    <phoneticPr fontId="9" type="noConversion"/>
  </si>
  <si>
    <t>Anti-HBs</t>
    <phoneticPr fontId="9" type="noConversion"/>
  </si>
  <si>
    <t>B형간염 항체</t>
    <phoneticPr fontId="9" type="noConversion"/>
  </si>
  <si>
    <t>HCV-Ab</t>
    <phoneticPr fontId="9" type="noConversion"/>
  </si>
  <si>
    <t>C형 간염 항체</t>
    <phoneticPr fontId="9" type="noConversion"/>
  </si>
  <si>
    <t>당뇨검사</t>
    <phoneticPr fontId="9" type="noConversion"/>
  </si>
  <si>
    <t>Glucose</t>
    <phoneticPr fontId="9" type="noConversion"/>
  </si>
  <si>
    <t>당뇨</t>
    <phoneticPr fontId="9" type="noConversion"/>
  </si>
  <si>
    <t>Hb A1C</t>
    <phoneticPr fontId="10" type="noConversion"/>
  </si>
  <si>
    <t>최근 2~3개월간 평균 혈당</t>
    <phoneticPr fontId="10" type="noConversion"/>
  </si>
  <si>
    <t>신장기능</t>
    <phoneticPr fontId="9" type="noConversion"/>
  </si>
  <si>
    <t>Creatinine</t>
    <phoneticPr fontId="9" type="noConversion"/>
  </si>
  <si>
    <t>신장기능장애</t>
    <phoneticPr fontId="9" type="noConversion"/>
  </si>
  <si>
    <t>BUN</t>
    <phoneticPr fontId="9" type="noConversion"/>
  </si>
  <si>
    <t>B/C ratio</t>
    <phoneticPr fontId="9" type="noConversion"/>
  </si>
  <si>
    <t>순환기계</t>
    <phoneticPr fontId="9" type="noConversion"/>
  </si>
  <si>
    <t>LDH</t>
    <phoneticPr fontId="9" type="noConversion"/>
  </si>
  <si>
    <t>고지혈증, 비만, 동맥경화, 
지질대사, 심허혈성질환, 
관상동맥질환의 예상위험도</t>
    <phoneticPr fontId="9" type="noConversion"/>
  </si>
  <si>
    <t>CK</t>
    <phoneticPr fontId="9" type="noConversion"/>
  </si>
  <si>
    <t>Cholesterol</t>
    <phoneticPr fontId="9" type="noConversion"/>
  </si>
  <si>
    <t>HDL-Cholesterol</t>
    <phoneticPr fontId="9" type="noConversion"/>
  </si>
  <si>
    <t>LDL-Cholesterol</t>
    <phoneticPr fontId="9" type="noConversion"/>
  </si>
  <si>
    <t>Triglyceride</t>
    <phoneticPr fontId="9" type="noConversion"/>
  </si>
  <si>
    <t>골격계질환</t>
    <phoneticPr fontId="9" type="noConversion"/>
  </si>
  <si>
    <t>Uric acid</t>
    <phoneticPr fontId="9" type="noConversion"/>
  </si>
  <si>
    <t>통풍성 관절염</t>
    <phoneticPr fontId="9" type="noConversion"/>
  </si>
  <si>
    <t>류마티스성관절염</t>
    <phoneticPr fontId="9" type="noConversion"/>
  </si>
  <si>
    <t>췌장기능</t>
    <phoneticPr fontId="9" type="noConversion"/>
  </si>
  <si>
    <t>Amylase</t>
    <phoneticPr fontId="9" type="noConversion"/>
  </si>
  <si>
    <t>췌장염</t>
    <phoneticPr fontId="9" type="noConversion"/>
  </si>
  <si>
    <t>철결핍성
빈혈</t>
    <phoneticPr fontId="9" type="noConversion"/>
  </si>
  <si>
    <t>Fe</t>
    <phoneticPr fontId="9" type="noConversion"/>
  </si>
  <si>
    <t>철결핍성 빈혈</t>
    <phoneticPr fontId="9" type="noConversion"/>
  </si>
  <si>
    <t>UIBC</t>
    <phoneticPr fontId="9" type="noConversion"/>
  </si>
  <si>
    <t>갑상선기능</t>
    <phoneticPr fontId="9" type="noConversion"/>
  </si>
  <si>
    <t>FreeT4</t>
    <phoneticPr fontId="9" type="noConversion"/>
  </si>
  <si>
    <t>갑상선항진증, 갑상선기능저하</t>
    <phoneticPr fontId="9" type="noConversion"/>
  </si>
  <si>
    <r>
      <t>T</t>
    </r>
    <r>
      <rPr>
        <vertAlign val="subscript"/>
        <sz val="10"/>
        <color indexed="8"/>
        <rFont val="맑은 고딕"/>
        <family val="3"/>
        <charset val="129"/>
      </rPr>
      <t>3</t>
    </r>
    <phoneticPr fontId="9" type="noConversion"/>
  </si>
  <si>
    <t>TSH</t>
    <phoneticPr fontId="9" type="noConversion"/>
  </si>
  <si>
    <t>전해질</t>
    <phoneticPr fontId="9" type="noConversion"/>
  </si>
  <si>
    <t>Ca</t>
    <phoneticPr fontId="9" type="noConversion"/>
  </si>
  <si>
    <t>부갑상선질환</t>
    <phoneticPr fontId="9" type="noConversion"/>
  </si>
  <si>
    <t>P</t>
    <phoneticPr fontId="9" type="noConversion"/>
  </si>
  <si>
    <t>성병검사</t>
    <phoneticPr fontId="9" type="noConversion"/>
  </si>
  <si>
    <t>VDRL</t>
    <phoneticPr fontId="9" type="noConversion"/>
  </si>
  <si>
    <t>매    독</t>
    <phoneticPr fontId="9" type="noConversion"/>
  </si>
  <si>
    <t>AIDS</t>
    <phoneticPr fontId="9" type="noConversion"/>
  </si>
  <si>
    <t>HIV Ab</t>
    <phoneticPr fontId="9" type="noConversion"/>
  </si>
  <si>
    <t>후천성 면역결핍증</t>
    <phoneticPr fontId="9" type="noConversion"/>
  </si>
  <si>
    <t>혈액질환</t>
    <phoneticPr fontId="9" type="noConversion"/>
  </si>
  <si>
    <t>WBC</t>
    <phoneticPr fontId="9" type="noConversion"/>
  </si>
  <si>
    <t>RBC</t>
    <phoneticPr fontId="9" type="noConversion"/>
  </si>
  <si>
    <t>급만성 염증 판별, 알레르기
다발성 골수종 등</t>
    <phoneticPr fontId="9" type="noConversion"/>
  </si>
  <si>
    <t>소변검사</t>
    <phoneticPr fontId="9" type="noConversion"/>
  </si>
  <si>
    <t>PH</t>
    <phoneticPr fontId="9" type="noConversion"/>
  </si>
  <si>
    <t>신장기능, 비뇨기과질환, 당뇨등</t>
    <phoneticPr fontId="9" type="noConversion"/>
  </si>
  <si>
    <t>요비중</t>
    <phoneticPr fontId="9" type="noConversion"/>
  </si>
  <si>
    <t>Protein</t>
    <phoneticPr fontId="9" type="noConversion"/>
  </si>
  <si>
    <t>Urobilinogen</t>
    <phoneticPr fontId="9" type="noConversion"/>
  </si>
  <si>
    <t>Bilirubin</t>
    <phoneticPr fontId="9" type="noConversion"/>
  </si>
  <si>
    <t>Ketone</t>
    <phoneticPr fontId="9" type="noConversion"/>
  </si>
  <si>
    <t>Nitrite</t>
    <phoneticPr fontId="9" type="noConversion"/>
  </si>
  <si>
    <t>분변검사</t>
    <phoneticPr fontId="10" type="noConversion"/>
  </si>
  <si>
    <t>분변잠혈반응검사</t>
    <phoneticPr fontId="10" type="noConversion"/>
  </si>
  <si>
    <t>장내 출혈</t>
    <phoneticPr fontId="10" type="noConversion"/>
  </si>
  <si>
    <t>기초검사</t>
    <phoneticPr fontId="9" type="noConversion"/>
  </si>
  <si>
    <t>신체계측</t>
    <phoneticPr fontId="9" type="noConversion"/>
  </si>
  <si>
    <t>건강상담 및 기초검사</t>
    <phoneticPr fontId="9" type="noConversion"/>
  </si>
  <si>
    <t>비만도</t>
    <phoneticPr fontId="9" type="noConversion"/>
  </si>
  <si>
    <t>혈압</t>
    <phoneticPr fontId="9" type="noConversion"/>
  </si>
  <si>
    <t>시력,청력</t>
    <phoneticPr fontId="9" type="noConversion"/>
  </si>
  <si>
    <t>체성분검사</t>
    <phoneticPr fontId="9" type="noConversion"/>
  </si>
  <si>
    <t>인바디</t>
    <phoneticPr fontId="9" type="noConversion"/>
  </si>
  <si>
    <t>체지방량, 근육량, 체수분량</t>
    <phoneticPr fontId="10" type="noConversion"/>
  </si>
  <si>
    <t>폐기능검사</t>
    <phoneticPr fontId="9" type="noConversion"/>
  </si>
  <si>
    <t>폐활량 및 FVC</t>
    <phoneticPr fontId="9" type="noConversion"/>
  </si>
  <si>
    <t>폐쇄성질환 및 구속성질환</t>
    <phoneticPr fontId="9" type="noConversion"/>
  </si>
  <si>
    <t>안과검사</t>
    <phoneticPr fontId="10" type="noConversion"/>
  </si>
  <si>
    <t>안압측정</t>
    <phoneticPr fontId="10" type="noConversion"/>
  </si>
  <si>
    <t>녹내장</t>
    <phoneticPr fontId="10" type="noConversion"/>
  </si>
  <si>
    <t>안저촬영</t>
    <phoneticPr fontId="10" type="noConversion"/>
  </si>
  <si>
    <t>백내장, 망막질환</t>
    <phoneticPr fontId="10" type="noConversion"/>
  </si>
  <si>
    <t>방사선촬영</t>
    <phoneticPr fontId="9" type="noConversion"/>
  </si>
  <si>
    <t>흉부직촬</t>
    <phoneticPr fontId="9" type="noConversion"/>
  </si>
  <si>
    <t>폐결핵, 비결핵성질환, 폐암 등</t>
    <phoneticPr fontId="9" type="noConversion"/>
  </si>
  <si>
    <t>심장검사</t>
    <phoneticPr fontId="9" type="noConversion"/>
  </si>
  <si>
    <t>EKG</t>
    <phoneticPr fontId="9" type="noConversion"/>
  </si>
  <si>
    <t>부정맥, 심허혈성질환, 심근경색</t>
    <phoneticPr fontId="9" type="noConversion"/>
  </si>
  <si>
    <t>위암검사</t>
    <phoneticPr fontId="9" type="noConversion"/>
  </si>
  <si>
    <t>위장조영촬영</t>
    <phoneticPr fontId="9" type="noConversion"/>
  </si>
  <si>
    <t>위염, 위궤양, 위암 등</t>
    <phoneticPr fontId="9" type="noConversion"/>
  </si>
  <si>
    <t>일반위내시경</t>
    <phoneticPr fontId="10" type="noConversion"/>
  </si>
  <si>
    <t>부인과검사</t>
    <phoneticPr fontId="9" type="noConversion"/>
  </si>
  <si>
    <t>자궁경부 세포진검사</t>
    <phoneticPr fontId="9" type="noConversion"/>
  </si>
  <si>
    <t>자궁경부암 및 염증성질환</t>
    <phoneticPr fontId="9" type="noConversion"/>
  </si>
  <si>
    <t>유방촬영</t>
    <phoneticPr fontId="9" type="noConversion"/>
  </si>
  <si>
    <t>유방암의 조기진단(만40세이상)</t>
    <phoneticPr fontId="9" type="noConversion"/>
  </si>
  <si>
    <t>자궁초음파</t>
    <phoneticPr fontId="9" type="noConversion"/>
  </si>
  <si>
    <t>자궁암, 자궁근종, 난소암 등</t>
    <phoneticPr fontId="9" type="noConversion"/>
  </si>
  <si>
    <t>갱년기검사</t>
    <phoneticPr fontId="9" type="noConversion"/>
  </si>
  <si>
    <t>골다공증</t>
    <phoneticPr fontId="9" type="noConversion"/>
  </si>
  <si>
    <t>골량감소증, 골다공증</t>
    <phoneticPr fontId="9" type="noConversion"/>
  </si>
  <si>
    <t>복부초음파</t>
    <phoneticPr fontId="9" type="noConversion"/>
  </si>
  <si>
    <t>간,담낭,신장,비장,췌장</t>
    <phoneticPr fontId="9" type="noConversion"/>
  </si>
  <si>
    <t>간, 담낭, 신장, 췌장, 비장
의 혈관종, 양성종양, 악성종양</t>
    <phoneticPr fontId="9" type="noConversion"/>
  </si>
  <si>
    <t>특수초음파</t>
    <phoneticPr fontId="9" type="noConversion"/>
  </si>
  <si>
    <t>갑상선초음파</t>
    <phoneticPr fontId="9" type="noConversion"/>
  </si>
  <si>
    <t>갑상선암, 결절, 낭종 등</t>
    <phoneticPr fontId="9" type="noConversion"/>
  </si>
  <si>
    <t>전립선암, 전립선비대증</t>
    <phoneticPr fontId="10" type="noConversion"/>
  </si>
  <si>
    <t>유방초음파(만35세 미만 권장)</t>
    <phoneticPr fontId="10" type="noConversion"/>
  </si>
  <si>
    <t>심혈관 내 석회화 분석
(심혈관 내의 석회화 정도를 셀 수 있음)</t>
    <phoneticPr fontId="9" type="noConversion"/>
  </si>
  <si>
    <t>폐종양, 폐기종 등</t>
    <phoneticPr fontId="9" type="noConversion"/>
  </si>
  <si>
    <t>현재 암이 있는지를 보기위한 검사</t>
    <phoneticPr fontId="8" type="noConversion"/>
  </si>
  <si>
    <t>종양이 발생하는 것을 막는 좋은 유전자의 기능이 정상인지 비활성화 되었있는지를 확인하는 검사</t>
    <phoneticPr fontId="8" type="noConversion"/>
  </si>
  <si>
    <t>종양(암)을 유발하는 돌연변이</t>
    <phoneticPr fontId="8" type="noConversion"/>
  </si>
  <si>
    <t>대장내시경</t>
    <phoneticPr fontId="8" type="noConversion"/>
  </si>
  <si>
    <t>대장암, 용종, 게실 등</t>
    <phoneticPr fontId="8" type="noConversion"/>
  </si>
  <si>
    <t>뇌종양, 뇌경색, 뇌위축 등</t>
    <phoneticPr fontId="8" type="noConversion"/>
  </si>
  <si>
    <t>1. DNA총량검사</t>
    <phoneticPr fontId="8" type="noConversion"/>
  </si>
  <si>
    <t>2. 종양억제유전자
  [메틸화검사](10종)</t>
    <phoneticPr fontId="8" type="noConversion"/>
  </si>
  <si>
    <t>3. 종양유발유전자
  [돌연변이검사](8종)</t>
    <phoneticPr fontId="8" type="noConversion"/>
  </si>
  <si>
    <t xml:space="preserve"> ▶ 암유전자검사 18종을 30종으로 변경시 추가검사비 : 70,000원(개인수납)</t>
    <phoneticPr fontId="10" type="noConversion"/>
  </si>
  <si>
    <t>64CH MDCT
특화</t>
    <phoneticPr fontId="9" type="noConversion"/>
  </si>
  <si>
    <t>CardiacRiskIndex</t>
    <phoneticPr fontId="8" type="noConversion"/>
  </si>
  <si>
    <t>관상동맥질환의 위험도 예측</t>
    <phoneticPr fontId="8" type="noConversion"/>
  </si>
  <si>
    <t>RA Factor</t>
    <phoneticPr fontId="9" type="noConversion"/>
  </si>
  <si>
    <t>TIBC</t>
    <phoneticPr fontId="8" type="noConversion"/>
  </si>
  <si>
    <t>Mg</t>
    <phoneticPr fontId="8" type="noConversion"/>
  </si>
  <si>
    <t>Seg(분획호중구)</t>
  </si>
  <si>
    <t>Lympho(임파구)</t>
  </si>
  <si>
    <t>Band(봉상호중구)</t>
  </si>
  <si>
    <t>Baso(호염기구)</t>
  </si>
  <si>
    <t>Mono(단핵구)</t>
  </si>
  <si>
    <t>Eosino(호산구)</t>
  </si>
  <si>
    <t>Myelocyte(골수구)</t>
  </si>
  <si>
    <t>Promyelocyte(전골수세포)</t>
  </si>
  <si>
    <t>Metamyelo(후골수구)</t>
  </si>
  <si>
    <t>Myeloblast(골수아세포)</t>
  </si>
  <si>
    <t>N.RBC(유핵적혈구)</t>
  </si>
  <si>
    <t>WBC</t>
  </si>
  <si>
    <t>RBC</t>
  </si>
  <si>
    <t>Hemoglobin(혈색소)</t>
  </si>
  <si>
    <t>Hematocrit</t>
  </si>
  <si>
    <t>MCV(평균혈구부피)</t>
  </si>
  <si>
    <t>MCH(평균적혈구혈색소)</t>
  </si>
  <si>
    <t>MCHC(평균적혈구혈색소농도)</t>
  </si>
  <si>
    <t>PDW(혈소판분포도)</t>
  </si>
  <si>
    <t>RDW</t>
  </si>
  <si>
    <t>Platelet(혈소판수)</t>
  </si>
  <si>
    <t>MPV(평균혈소판용적)</t>
  </si>
  <si>
    <t>수면비용</t>
    <phoneticPr fontId="8" type="noConversion"/>
  </si>
  <si>
    <t>위수면비용</t>
    <phoneticPr fontId="8" type="noConversion"/>
  </si>
  <si>
    <t>수면유도제 사용</t>
    <phoneticPr fontId="8" type="noConversion"/>
  </si>
  <si>
    <t>빈혈, 백혈병, 빈혈의 
원인등 혈액질환, 조혈기능</t>
    <phoneticPr fontId="9" type="noConversion"/>
  </si>
  <si>
    <t>"인천유일"의
암유전자검사
&lt;별첨. 결과샘플&gt;</t>
    <phoneticPr fontId="8" type="noConversion"/>
  </si>
  <si>
    <t>NO</t>
    <phoneticPr fontId="9" type="noConversion"/>
  </si>
  <si>
    <t>구  분</t>
    <phoneticPr fontId="9" type="noConversion"/>
  </si>
  <si>
    <t>검진항목</t>
    <phoneticPr fontId="9" type="noConversion"/>
  </si>
  <si>
    <t>관  련  질  환</t>
    <phoneticPr fontId="9" type="noConversion"/>
  </si>
  <si>
    <t>수가</t>
    <phoneticPr fontId="9" type="noConversion"/>
  </si>
  <si>
    <t>관상동맥질환시 증가</t>
    <phoneticPr fontId="8" type="noConversion"/>
  </si>
  <si>
    <t>경동맥초음파</t>
    <phoneticPr fontId="8" type="noConversion"/>
  </si>
  <si>
    <t>동맥경화, 뇌혈관질환, 심혈관질환 관련</t>
    <phoneticPr fontId="8" type="noConversion"/>
  </si>
  <si>
    <t>요추촬영 L-spine</t>
    <phoneticPr fontId="8" type="noConversion"/>
  </si>
  <si>
    <t>경추촬영 C-spine</t>
    <phoneticPr fontId="8" type="noConversion"/>
  </si>
  <si>
    <t>추간판탈출증 등 요추관련 질환</t>
    <phoneticPr fontId="8" type="noConversion"/>
  </si>
  <si>
    <t>추간판탈출증 등 경추관련 질환</t>
    <phoneticPr fontId="8" type="noConversion"/>
  </si>
  <si>
    <t>정신건강</t>
  </si>
  <si>
    <t>우울증</t>
  </si>
  <si>
    <t>생체나이</t>
  </si>
  <si>
    <t>BIO-AGE</t>
  </si>
  <si>
    <t>DITI</t>
  </si>
  <si>
    <t>DITI 체열진단기(나은병원만 가능)</t>
  </si>
  <si>
    <t>치과검사</t>
  </si>
  <si>
    <t>스케일링(나은병원만가능)</t>
  </si>
  <si>
    <t>치석제거</t>
    <phoneticPr fontId="8" type="noConversion"/>
  </si>
  <si>
    <t>우울증척도검사</t>
    <phoneticPr fontId="8" type="noConversion"/>
  </si>
  <si>
    <t>건강나이, 신체 노화도</t>
    <phoneticPr fontId="8" type="noConversion"/>
  </si>
  <si>
    <t>제 안 가 격</t>
    <phoneticPr fontId="9" type="noConversion"/>
  </si>
  <si>
    <t>원가</t>
    <phoneticPr fontId="8" type="noConversion"/>
  </si>
  <si>
    <t>MRI</t>
    <phoneticPr fontId="8" type="noConversion"/>
  </si>
  <si>
    <t>MRA</t>
    <phoneticPr fontId="8" type="noConversion"/>
  </si>
  <si>
    <t>뇌 MRI</t>
    <phoneticPr fontId="8" type="noConversion"/>
  </si>
  <si>
    <t>뇌종양, 뇌경색, 뇌위축 등</t>
    <phoneticPr fontId="8" type="noConversion"/>
  </si>
  <si>
    <t>뇌 MRA</t>
    <phoneticPr fontId="8" type="noConversion"/>
  </si>
  <si>
    <t>뇌혈관 질환(뇌혈관 조영)</t>
    <phoneticPr fontId="8" type="noConversion"/>
  </si>
  <si>
    <t>PET-CT</t>
    <phoneticPr fontId="8" type="noConversion"/>
  </si>
  <si>
    <t>PET-CT</t>
    <phoneticPr fontId="8" type="noConversion"/>
  </si>
  <si>
    <t>목부터 하복부까지의 전신 촬영으로 암의 조기발견 및 전이여부 검사</t>
    <phoneticPr fontId="8" type="noConversion"/>
  </si>
  <si>
    <t>LAP</t>
    <phoneticPr fontId="8" type="noConversion"/>
  </si>
  <si>
    <t>HAV Ab</t>
    <phoneticPr fontId="8" type="noConversion"/>
  </si>
  <si>
    <t>A형 간염 항체</t>
    <phoneticPr fontId="8" type="noConversion"/>
  </si>
  <si>
    <t>통증 부위에 대한 혈류 검사</t>
    <phoneticPr fontId="8" type="noConversion"/>
  </si>
  <si>
    <t xml:space="preserve"> 심장 MDCT
   Calcium Scoring</t>
    <phoneticPr fontId="9" type="noConversion"/>
  </si>
  <si>
    <t xml:space="preserve"> 뇌MDCT</t>
    <phoneticPr fontId="8" type="noConversion"/>
  </si>
  <si>
    <t xml:space="preserve"> 폐 Chest</t>
    <phoneticPr fontId="9" type="noConversion"/>
  </si>
  <si>
    <t xml:space="preserve"> 전립선초음파</t>
    <phoneticPr fontId="10" type="noConversion"/>
  </si>
  <si>
    <t xml:space="preserve"> 유방초음파</t>
    <phoneticPr fontId="10" type="noConversion"/>
  </si>
  <si>
    <t xml:space="preserve"> (수면)대장내시경</t>
    <phoneticPr fontId="9" type="noConversion"/>
  </si>
  <si>
    <t>혈액종합1</t>
    <phoneticPr fontId="8" type="noConversion"/>
  </si>
  <si>
    <t>혈액종합2</t>
    <phoneticPr fontId="8" type="noConversion"/>
  </si>
  <si>
    <t>혈액종합3</t>
    <phoneticPr fontId="8" type="noConversion"/>
  </si>
  <si>
    <t>CRP</t>
    <phoneticPr fontId="8" type="noConversion"/>
  </si>
  <si>
    <t>●</t>
    <phoneticPr fontId="8" type="noConversion"/>
  </si>
  <si>
    <t>원가</t>
    <phoneticPr fontId="8" type="noConversion"/>
  </si>
  <si>
    <t>수가</t>
    <phoneticPr fontId="8" type="noConversion"/>
  </si>
  <si>
    <t>Glucose</t>
    <phoneticPr fontId="9" type="noConversion"/>
  </si>
  <si>
    <t>Diff. count</t>
    <phoneticPr fontId="9" type="noConversion"/>
  </si>
  <si>
    <t>Homocysteine</t>
    <phoneticPr fontId="8" type="noConversion"/>
  </si>
  <si>
    <t>남성장비C</t>
    <phoneticPr fontId="8" type="noConversion"/>
  </si>
  <si>
    <t>남성장비A</t>
    <phoneticPr fontId="8" type="noConversion"/>
  </si>
  <si>
    <t>여성장비C</t>
    <phoneticPr fontId="8" type="noConversion"/>
  </si>
  <si>
    <t>여성장비B</t>
    <phoneticPr fontId="8" type="noConversion"/>
  </si>
  <si>
    <t>여성장비A</t>
    <phoneticPr fontId="8" type="noConversion"/>
  </si>
  <si>
    <t>옵션</t>
    <phoneticPr fontId="9" type="noConversion"/>
  </si>
  <si>
    <t>수면포함</t>
    <phoneticPr fontId="9" type="noConversion"/>
  </si>
  <si>
    <t>혈액3</t>
    <phoneticPr fontId="9" type="noConversion"/>
  </si>
  <si>
    <t>장비A</t>
    <phoneticPr fontId="9" type="noConversion"/>
  </si>
  <si>
    <t>비고</t>
    <phoneticPr fontId="9" type="noConversion"/>
  </si>
  <si>
    <t>임의명칭</t>
    <phoneticPr fontId="9" type="noConversion"/>
  </si>
  <si>
    <t>기본</t>
    <phoneticPr fontId="9" type="noConversion"/>
  </si>
  <si>
    <t>갑상선초음파</t>
    <phoneticPr fontId="9" type="noConversion"/>
  </si>
  <si>
    <t>암유전자검사</t>
    <phoneticPr fontId="9" type="noConversion"/>
  </si>
  <si>
    <t>30종</t>
    <phoneticPr fontId="9" type="noConversion"/>
  </si>
  <si>
    <t>** 암유전자검사 30종을 사용하고 종양표지자검사 및 바이오에이지 검사를 삭제</t>
    <phoneticPr fontId="9" type="noConversion"/>
  </si>
  <si>
    <t>VIP-A</t>
    <phoneticPr fontId="9" type="noConversion"/>
  </si>
  <si>
    <t>VIP실사용</t>
    <phoneticPr fontId="9" type="noConversion"/>
  </si>
  <si>
    <t>대장수면내시경</t>
    <phoneticPr fontId="9" type="noConversion"/>
  </si>
  <si>
    <t>●</t>
    <phoneticPr fontId="9" type="noConversion"/>
  </si>
  <si>
    <t>혈액3</t>
    <phoneticPr fontId="9" type="noConversion"/>
  </si>
  <si>
    <t>VIP-Gene</t>
    <phoneticPr fontId="9" type="noConversion"/>
  </si>
  <si>
    <t>없음</t>
    <phoneticPr fontId="9" type="noConversion"/>
  </si>
  <si>
    <t>관상동맥 CT</t>
    <phoneticPr fontId="9" type="noConversion"/>
  </si>
  <si>
    <t>흉부(폐) CT</t>
    <phoneticPr fontId="9" type="noConversion"/>
  </si>
  <si>
    <t>전립선/유방초음파</t>
    <phoneticPr fontId="9" type="noConversion"/>
  </si>
  <si>
    <t>전립선초음파 / 유방,자궁초음파</t>
    <phoneticPr fontId="9" type="noConversion"/>
  </si>
  <si>
    <t>전립선/유방,자궁</t>
    <phoneticPr fontId="9" type="noConversion"/>
  </si>
  <si>
    <t>출장방문/내원</t>
    <phoneticPr fontId="9" type="noConversion"/>
  </si>
  <si>
    <t>일반내원</t>
    <phoneticPr fontId="9" type="noConversion"/>
  </si>
  <si>
    <t>직원/지인</t>
    <phoneticPr fontId="9" type="noConversion"/>
  </si>
  <si>
    <t>VIP-2A</t>
    <phoneticPr fontId="9" type="noConversion"/>
  </si>
  <si>
    <t>VIP-3A</t>
    <phoneticPr fontId="9" type="noConversion"/>
  </si>
  <si>
    <t>*PET-CT</t>
    <phoneticPr fontId="9" type="noConversion"/>
  </si>
  <si>
    <t>옵션항목</t>
    <phoneticPr fontId="9" type="noConversion"/>
  </si>
  <si>
    <t>VIP 검진상품 (안)</t>
    <phoneticPr fontId="9" type="noConversion"/>
  </si>
  <si>
    <t>*PET-CT
또는
사후관리검사
3건</t>
    <phoneticPr fontId="9" type="noConversion"/>
  </si>
  <si>
    <t>혈종1</t>
    <phoneticPr fontId="8" type="noConversion"/>
  </si>
  <si>
    <t>종양마커</t>
    <phoneticPr fontId="9" type="noConversion"/>
  </si>
  <si>
    <t>B형간염 항원</t>
    <phoneticPr fontId="9" type="noConversion"/>
  </si>
  <si>
    <t>고지혈증, 비만, 동맥경화, 
 지질대사, 심허혈성질환, 
 관상동맥질환의 예상위험도</t>
    <phoneticPr fontId="9" type="noConversion"/>
  </si>
  <si>
    <t>빈혈, 백혈병, 빈혈의 
 원인등 혈액질환, 조혈기능</t>
    <phoneticPr fontId="9" type="noConversion"/>
  </si>
  <si>
    <t>급만성 염증 판별, 알레르기
 다발성 골수종 등</t>
    <phoneticPr fontId="9" type="noConversion"/>
  </si>
  <si>
    <t>신장기능, 비뇨기과질환, 
 당뇨등</t>
    <phoneticPr fontId="9" type="noConversion"/>
  </si>
  <si>
    <t>관상동맥질환의 위험도 예측</t>
    <phoneticPr fontId="8" type="noConversion"/>
  </si>
  <si>
    <t>간기능저하, 간염, 지방간, 
 알콜성간기능이상, 간경화,
 폐쇄성황달, 급만성간염
 간암 등</t>
    <phoneticPr fontId="9" type="noConversion"/>
  </si>
  <si>
    <t>제 안 가 격</t>
    <phoneticPr fontId="9" type="noConversion"/>
  </si>
  <si>
    <t>갑상선항진증 
 갑상선기능저하</t>
    <phoneticPr fontId="9" type="noConversion"/>
  </si>
  <si>
    <t>혈종2</t>
  </si>
  <si>
    <t>혈종3</t>
  </si>
  <si>
    <t>유전자1</t>
    <phoneticPr fontId="8" type="noConversion"/>
  </si>
  <si>
    <t>유전자2</t>
  </si>
  <si>
    <t>유전자3</t>
  </si>
  <si>
    <t>● 1건</t>
    <phoneticPr fontId="8" type="noConversion"/>
  </si>
  <si>
    <t>사후관리검사 (CT,초음파,대장수면내시경</t>
    <phoneticPr fontId="9" type="noConversion"/>
  </si>
  <si>
    <t>4. 추가 12종</t>
    <phoneticPr fontId="9" type="noConversion"/>
  </si>
  <si>
    <t xml:space="preserve"> ▶ 사후관리검사는 추가 1건당 7만원으로 계산</t>
    <phoneticPr fontId="10" type="noConversion"/>
  </si>
  <si>
    <t>유전자4</t>
    <phoneticPr fontId="9" type="noConversion"/>
  </si>
  <si>
    <t>분변잠혈반응검사 (대상자만)</t>
    <phoneticPr fontId="10" type="noConversion"/>
  </si>
  <si>
    <t>원가 ( 옵션가격 불포함 : A형간염 7,331원 )</t>
    <phoneticPr fontId="8" type="noConversion"/>
  </si>
  <si>
    <t>수가 ( 옵션가격 불포함 : A형간염 14,013원 )</t>
    <phoneticPr fontId="8" type="noConversion"/>
  </si>
  <si>
    <t>여-장비3</t>
    <phoneticPr fontId="8" type="noConversion"/>
  </si>
  <si>
    <t>남-장비2</t>
    <phoneticPr fontId="8" type="noConversion"/>
  </si>
  <si>
    <t>남-장비1</t>
    <phoneticPr fontId="8" type="noConversion"/>
  </si>
  <si>
    <t>구분</t>
    <phoneticPr fontId="9" type="noConversion"/>
  </si>
  <si>
    <t>여-장비1</t>
    <phoneticPr fontId="8" type="noConversion"/>
  </si>
  <si>
    <t>여-장비2</t>
    <phoneticPr fontId="8" type="noConversion"/>
  </si>
  <si>
    <t>수가</t>
    <phoneticPr fontId="9" type="noConversion"/>
  </si>
  <si>
    <t>기초검사</t>
    <phoneticPr fontId="9" type="noConversion"/>
  </si>
  <si>
    <t>신체계측</t>
    <phoneticPr fontId="9" type="noConversion"/>
  </si>
  <si>
    <t>건강상담 및 기초검사</t>
    <phoneticPr fontId="9" type="noConversion"/>
  </si>
  <si>
    <t>●</t>
    <phoneticPr fontId="8" type="noConversion"/>
  </si>
  <si>
    <t>비만도</t>
    <phoneticPr fontId="9" type="noConversion"/>
  </si>
  <si>
    <t>혈압</t>
    <phoneticPr fontId="9" type="noConversion"/>
  </si>
  <si>
    <t>시력,청력</t>
    <phoneticPr fontId="9" type="noConversion"/>
  </si>
  <si>
    <t>체성분검사</t>
    <phoneticPr fontId="9" type="noConversion"/>
  </si>
  <si>
    <t>인바디</t>
    <phoneticPr fontId="9" type="noConversion"/>
  </si>
  <si>
    <t>체지방량, 근육량, 체수분량</t>
    <phoneticPr fontId="10" type="noConversion"/>
  </si>
  <si>
    <t>폐기능검사</t>
    <phoneticPr fontId="9" type="noConversion"/>
  </si>
  <si>
    <t>폐활량 및 FVC</t>
    <phoneticPr fontId="9" type="noConversion"/>
  </si>
  <si>
    <t>폐쇄성질환 및 구속성질환</t>
    <phoneticPr fontId="9" type="noConversion"/>
  </si>
  <si>
    <t>안과검사</t>
    <phoneticPr fontId="10" type="noConversion"/>
  </si>
  <si>
    <t>안압측정</t>
    <phoneticPr fontId="10" type="noConversion"/>
  </si>
  <si>
    <t>녹내장</t>
    <phoneticPr fontId="10" type="noConversion"/>
  </si>
  <si>
    <t>●</t>
    <phoneticPr fontId="8" type="noConversion"/>
  </si>
  <si>
    <t>안저촬영</t>
    <phoneticPr fontId="10" type="noConversion"/>
  </si>
  <si>
    <t>백내장, 망막질환</t>
    <phoneticPr fontId="10" type="noConversion"/>
  </si>
  <si>
    <t>방사선촬영</t>
    <phoneticPr fontId="9" type="noConversion"/>
  </si>
  <si>
    <t>흉부직촬</t>
    <phoneticPr fontId="9" type="noConversion"/>
  </si>
  <si>
    <t>폐결핵, 비결핵성질환, 폐암 등</t>
    <phoneticPr fontId="9" type="noConversion"/>
  </si>
  <si>
    <t>●</t>
    <phoneticPr fontId="8" type="noConversion"/>
  </si>
  <si>
    <t>심장검사</t>
    <phoneticPr fontId="9" type="noConversion"/>
  </si>
  <si>
    <t>EKG</t>
    <phoneticPr fontId="9" type="noConversion"/>
  </si>
  <si>
    <t>부정맥, 심허혈성질환, 심근경색</t>
    <phoneticPr fontId="9" type="noConversion"/>
  </si>
  <si>
    <t>위암검사</t>
    <phoneticPr fontId="9" type="noConversion"/>
  </si>
  <si>
    <t>위장조영촬영</t>
    <phoneticPr fontId="9" type="noConversion"/>
  </si>
  <si>
    <t>위염, 위궤양, 위암 등</t>
    <phoneticPr fontId="9" type="noConversion"/>
  </si>
  <si>
    <t>●</t>
    <phoneticPr fontId="9" type="noConversion"/>
  </si>
  <si>
    <t>일반위내시경</t>
    <phoneticPr fontId="10" type="noConversion"/>
  </si>
  <si>
    <t>수면비용</t>
    <phoneticPr fontId="8" type="noConversion"/>
  </si>
  <si>
    <t>위수면비용</t>
    <phoneticPr fontId="8" type="noConversion"/>
  </si>
  <si>
    <t>수면유도제 사용</t>
    <phoneticPr fontId="8" type="noConversion"/>
  </si>
  <si>
    <t>부인과검사</t>
    <phoneticPr fontId="9" type="noConversion"/>
  </si>
  <si>
    <t>자궁경부 세포진검사</t>
    <phoneticPr fontId="9" type="noConversion"/>
  </si>
  <si>
    <t>자궁경부암 및 염증성질환</t>
    <phoneticPr fontId="9" type="noConversion"/>
  </si>
  <si>
    <t>유방촬영</t>
    <phoneticPr fontId="9" type="noConversion"/>
  </si>
  <si>
    <t>유방암의 조기진단(만40세이상)</t>
    <phoneticPr fontId="9" type="noConversion"/>
  </si>
  <si>
    <t>갱년기검사</t>
    <phoneticPr fontId="9" type="noConversion"/>
  </si>
  <si>
    <t>골다공증</t>
    <phoneticPr fontId="9" type="noConversion"/>
  </si>
  <si>
    <t>골량감소증, 골다공증</t>
    <phoneticPr fontId="9" type="noConversion"/>
  </si>
  <si>
    <t>복부초음파</t>
    <phoneticPr fontId="9" type="noConversion"/>
  </si>
  <si>
    <t>간,담낭,신장,비장,췌장</t>
    <phoneticPr fontId="9" type="noConversion"/>
  </si>
  <si>
    <t>간, 담낭, 신장, 췌장, 비장의
 혈관종, 양성종양, 악성종양</t>
    <phoneticPr fontId="9" type="noConversion"/>
  </si>
  <si>
    <t>특수초음파</t>
    <phoneticPr fontId="9" type="noConversion"/>
  </si>
  <si>
    <t>갑상선초음파</t>
    <phoneticPr fontId="9" type="noConversion"/>
  </si>
  <si>
    <t>갑상선암, 결절, 낭종 등</t>
    <phoneticPr fontId="9" type="noConversion"/>
  </si>
  <si>
    <t>64CH MDCT
특화</t>
    <phoneticPr fontId="9" type="noConversion"/>
  </si>
  <si>
    <t xml:space="preserve"> 뇌MDCT</t>
    <phoneticPr fontId="8" type="noConversion"/>
  </si>
  <si>
    <t>뇌종양, 뇌경색, 뇌위축 등</t>
    <phoneticPr fontId="8" type="noConversion"/>
  </si>
  <si>
    <t xml:space="preserve"> 폐 Chest</t>
    <phoneticPr fontId="9" type="noConversion"/>
  </si>
  <si>
    <t>폐종양, 폐기종 등</t>
    <phoneticPr fontId="9" type="noConversion"/>
  </si>
  <si>
    <t>요추촬영 L-spine</t>
    <phoneticPr fontId="8" type="noConversion"/>
  </si>
  <si>
    <t>추간판탈출증 등 요추관련 질환</t>
    <phoneticPr fontId="8" type="noConversion"/>
  </si>
  <si>
    <t>경추촬영 C-spine</t>
    <phoneticPr fontId="8" type="noConversion"/>
  </si>
  <si>
    <t>추간판탈출증 등 경추관련 질환</t>
    <phoneticPr fontId="8" type="noConversion"/>
  </si>
  <si>
    <t>특수초음파</t>
    <phoneticPr fontId="9" type="noConversion"/>
  </si>
  <si>
    <t xml:space="preserve"> 전립선초음파</t>
    <phoneticPr fontId="10" type="noConversion"/>
  </si>
  <si>
    <t>전립선암, 전립선비대증</t>
    <phoneticPr fontId="10" type="noConversion"/>
  </si>
  <si>
    <t>경동맥초음파</t>
    <phoneticPr fontId="8" type="noConversion"/>
  </si>
  <si>
    <t>유방초음파(만35세 미만 권장)</t>
    <phoneticPr fontId="10" type="noConversion"/>
  </si>
  <si>
    <t>자궁초음파</t>
    <phoneticPr fontId="9" type="noConversion"/>
  </si>
  <si>
    <t>자궁암, 자궁근종, 난소암 등</t>
    <phoneticPr fontId="9" type="noConversion"/>
  </si>
  <si>
    <t>대장내시경</t>
    <phoneticPr fontId="8" type="noConversion"/>
  </si>
  <si>
    <t xml:space="preserve"> (수면)대장내시경</t>
    <phoneticPr fontId="9" type="noConversion"/>
  </si>
  <si>
    <t>대장암, 용종, 게실 등</t>
    <phoneticPr fontId="8" type="noConversion"/>
  </si>
  <si>
    <t>PET-CT</t>
    <phoneticPr fontId="8" type="noConversion"/>
  </si>
  <si>
    <t>건강나이, 신체 노화도</t>
    <phoneticPr fontId="8" type="noConversion"/>
  </si>
  <si>
    <t>MRI</t>
    <phoneticPr fontId="8" type="noConversion"/>
  </si>
  <si>
    <t>뇌 MRI</t>
    <phoneticPr fontId="8" type="noConversion"/>
  </si>
  <si>
    <t>뇌종양, 뇌경색, 뇌위축 등</t>
    <phoneticPr fontId="8" type="noConversion"/>
  </si>
  <si>
    <t>MRA</t>
    <phoneticPr fontId="8" type="noConversion"/>
  </si>
  <si>
    <t>뇌 MRA</t>
    <phoneticPr fontId="8" type="noConversion"/>
  </si>
  <si>
    <t>뇌혈관 질환(뇌혈관 조영)</t>
    <phoneticPr fontId="8" type="noConversion"/>
  </si>
  <si>
    <t>통증 부위에 대한 혈류 검사</t>
    <phoneticPr fontId="8" type="noConversion"/>
  </si>
  <si>
    <t>DITI 체열진단기
(나은병원만 가능)</t>
    <phoneticPr fontId="9" type="noConversion"/>
  </si>
  <si>
    <t>No</t>
    <phoneticPr fontId="9" type="noConversion"/>
  </si>
  <si>
    <t>검진항목</t>
    <phoneticPr fontId="9" type="noConversion"/>
  </si>
  <si>
    <t>관련질환</t>
    <phoneticPr fontId="9" type="noConversion"/>
  </si>
  <si>
    <t>기본-장비수가 (공개)</t>
    <phoneticPr fontId="8" type="noConversion"/>
  </si>
  <si>
    <t>기본-장비원가 (비공개)</t>
    <phoneticPr fontId="8" type="noConversion"/>
  </si>
  <si>
    <t>심혈관 내 석회화 분석
(심혈관 내의 석회화 정도를 
셀 수 있음)</t>
    <phoneticPr fontId="9" type="noConversion"/>
  </si>
  <si>
    <t>유방초음파</t>
    <phoneticPr fontId="10" type="noConversion"/>
  </si>
  <si>
    <t>목부터 하복부까지의 전신 
 촬영으로 암의 조기발견 및 
 전이여부 검사</t>
    <phoneticPr fontId="8" type="noConversion"/>
  </si>
  <si>
    <t>스트레스 우울증검사</t>
    <phoneticPr fontId="9" type="noConversion"/>
  </si>
  <si>
    <t>우울증척도검사,
스트레스검사</t>
    <phoneticPr fontId="8" type="noConversion"/>
  </si>
  <si>
    <t>혈종4</t>
    <phoneticPr fontId="9" type="noConversion"/>
  </si>
  <si>
    <t>종양마커</t>
    <phoneticPr fontId="9" type="noConversion"/>
  </si>
  <si>
    <t>AFP</t>
    <phoneticPr fontId="9" type="noConversion"/>
  </si>
  <si>
    <t>간암</t>
    <phoneticPr fontId="9" type="noConversion"/>
  </si>
  <si>
    <t>CEA</t>
    <phoneticPr fontId="9" type="noConversion"/>
  </si>
  <si>
    <t>대장암</t>
    <phoneticPr fontId="9" type="noConversion"/>
  </si>
  <si>
    <t>CA19-9</t>
    <phoneticPr fontId="9" type="noConversion"/>
  </si>
  <si>
    <t>췌장암</t>
    <phoneticPr fontId="9" type="noConversion"/>
  </si>
  <si>
    <t>CA125-II</t>
    <phoneticPr fontId="9" type="noConversion"/>
  </si>
  <si>
    <t>난소암</t>
    <phoneticPr fontId="9" type="noConversion"/>
  </si>
  <si>
    <t>PSA</t>
    <phoneticPr fontId="9" type="noConversion"/>
  </si>
  <si>
    <t>전립선암</t>
    <phoneticPr fontId="9" type="noConversion"/>
  </si>
  <si>
    <t>MCV(평균혈구부피)</t>
    <phoneticPr fontId="9" type="noConversion"/>
  </si>
  <si>
    <t>MCH(평균적혈구혈색소)</t>
    <phoneticPr fontId="9" type="noConversion"/>
  </si>
  <si>
    <t>MCHC(평균적혈구혈색소농도)</t>
    <phoneticPr fontId="9" type="noConversion"/>
  </si>
  <si>
    <t>※ 국민건강보험공단청구 관련 내용</t>
    <phoneticPr fontId="9" type="noConversion"/>
  </si>
  <si>
    <t>AFP(간암)</t>
    <phoneticPr fontId="9" type="noConversion"/>
  </si>
  <si>
    <t>CEA(대장암)</t>
    <phoneticPr fontId="9" type="noConversion"/>
  </si>
  <si>
    <t>PSA전립선암(남)</t>
    <phoneticPr fontId="9" type="noConversion"/>
  </si>
  <si>
    <t>CA125-II난소암(여)</t>
    <phoneticPr fontId="9" type="noConversion"/>
  </si>
  <si>
    <t>CA19-9췌장암</t>
    <phoneticPr fontId="9" type="noConversion"/>
  </si>
  <si>
    <t>X</t>
    <phoneticPr fontId="9" type="noConversion"/>
  </si>
  <si>
    <t>동맥경화,뇌혈관질환,심혈관질환</t>
    <phoneticPr fontId="67" type="noConversion"/>
  </si>
  <si>
    <t>허리</t>
    <phoneticPr fontId="67" type="noConversion"/>
  </si>
  <si>
    <t>심장(칼슘스코어)</t>
    <phoneticPr fontId="67" type="noConversion"/>
  </si>
  <si>
    <t>면역세포검사</t>
    <phoneticPr fontId="67" type="noConversion"/>
  </si>
  <si>
    <t>NK뷰키트</t>
    <phoneticPr fontId="67" type="noConversion"/>
  </si>
  <si>
    <t>요추 MRI</t>
    <phoneticPr fontId="9" type="noConversion"/>
  </si>
  <si>
    <t>경추 MRI</t>
    <phoneticPr fontId="9" type="noConversion"/>
  </si>
  <si>
    <t>소화기정밀</t>
    <phoneticPr fontId="9" type="noConversion"/>
  </si>
  <si>
    <t>위수면내시경</t>
    <phoneticPr fontId="9" type="noConversion"/>
  </si>
  <si>
    <t>A 선택(2)</t>
    <phoneticPr fontId="9" type="noConversion"/>
  </si>
  <si>
    <t xml:space="preserve"> MDCT
촬영검사</t>
    <phoneticPr fontId="8" type="noConversion"/>
  </si>
  <si>
    <t>뇌(Brain)</t>
  </si>
  <si>
    <t>심장-관상동맥 촬영</t>
    <phoneticPr fontId="8" type="noConversion"/>
  </si>
  <si>
    <t>요추 (허리)</t>
    <phoneticPr fontId="9" type="noConversion"/>
  </si>
  <si>
    <t>경추 (허리)</t>
    <phoneticPr fontId="9" type="noConversion"/>
  </si>
  <si>
    <t>폐(Chest)</t>
  </si>
  <si>
    <t>초음파</t>
    <phoneticPr fontId="8" type="noConversion"/>
  </si>
  <si>
    <t>전립선초음파</t>
    <phoneticPr fontId="8" type="noConversion"/>
  </si>
  <si>
    <t>골반/질초음파 (미혼여성)</t>
    <phoneticPr fontId="8" type="noConversion"/>
  </si>
  <si>
    <t>검사종별</t>
  </si>
  <si>
    <t>검사항목</t>
  </si>
  <si>
    <t>MRI형</t>
    <phoneticPr fontId="9" type="noConversion"/>
  </si>
  <si>
    <t>비고</t>
    <phoneticPr fontId="67" type="noConversion"/>
  </si>
  <si>
    <t>검사구분</t>
    <phoneticPr fontId="67" type="noConversion"/>
  </si>
  <si>
    <t>검사항목</t>
    <phoneticPr fontId="67" type="noConversion"/>
  </si>
  <si>
    <t>고객제공가</t>
    <phoneticPr fontId="67" type="noConversion"/>
  </si>
  <si>
    <t>MRI</t>
    <phoneticPr fontId="67" type="noConversion"/>
  </si>
  <si>
    <t>뇌MRI</t>
    <phoneticPr fontId="67" type="noConversion"/>
  </si>
  <si>
    <t>뇌출혈,뇌경색,뇌의악성,양성종양</t>
    <phoneticPr fontId="67" type="noConversion"/>
  </si>
  <si>
    <t>뇌MRA</t>
    <phoneticPr fontId="67" type="noConversion"/>
  </si>
  <si>
    <t>뇌혈관질환</t>
    <phoneticPr fontId="9" type="noConversion"/>
  </si>
  <si>
    <t>허리MRI</t>
    <phoneticPr fontId="67" type="noConversion"/>
  </si>
  <si>
    <t>허리디스크,허리종양</t>
  </si>
  <si>
    <t>목MRI</t>
    <phoneticPr fontId="67" type="noConversion"/>
  </si>
  <si>
    <t>목디스크</t>
    <phoneticPr fontId="68" type="noConversion"/>
  </si>
  <si>
    <t>어깨MRI</t>
    <phoneticPr fontId="67" type="noConversion"/>
  </si>
  <si>
    <t>어깨 관련질환</t>
    <phoneticPr fontId="67" type="noConversion"/>
  </si>
  <si>
    <t>MDCT</t>
    <phoneticPr fontId="67" type="noConversion"/>
  </si>
  <si>
    <t>뇌</t>
    <phoneticPr fontId="67" type="noConversion"/>
  </si>
  <si>
    <t>뇌출혈,뇌경색,뇌의악성,양성종양</t>
  </si>
  <si>
    <t>폐</t>
    <phoneticPr fontId="67" type="noConversion"/>
  </si>
  <si>
    <t>폐의악성,양성종양</t>
  </si>
  <si>
    <t>목</t>
    <phoneticPr fontId="67" type="noConversion"/>
  </si>
  <si>
    <t>관상동맥석회화지수 측정 및 평가</t>
    <phoneticPr fontId="9" type="noConversion"/>
  </si>
  <si>
    <t>소화기
내시경</t>
    <phoneticPr fontId="67" type="noConversion"/>
  </si>
  <si>
    <t>위수면내시경</t>
    <phoneticPr fontId="67" type="noConversion"/>
  </si>
  <si>
    <t>위염,위궤양,위암등</t>
  </si>
  <si>
    <t>대장수면내시경</t>
    <phoneticPr fontId="67" type="noConversion"/>
  </si>
  <si>
    <t>대장암,직장암,결장암및기타질환</t>
  </si>
  <si>
    <t>초음파</t>
    <phoneticPr fontId="67" type="noConversion"/>
  </si>
  <si>
    <t>상복부</t>
    <phoneticPr fontId="67" type="noConversion"/>
  </si>
  <si>
    <t>간,담낭,신장,비장,췌장 관련 질환</t>
    <phoneticPr fontId="67" type="noConversion"/>
  </si>
  <si>
    <t>갑상선</t>
    <phoneticPr fontId="67" type="noConversion"/>
  </si>
  <si>
    <t>갑상선암, 결절, 낭종 등</t>
    <phoneticPr fontId="67" type="noConversion"/>
  </si>
  <si>
    <t>전립선(하복부)</t>
    <phoneticPr fontId="67" type="noConversion"/>
  </si>
  <si>
    <t>전립선암, 전립선질환</t>
    <phoneticPr fontId="67" type="noConversion"/>
  </si>
  <si>
    <t>자궁(질 또는 골반)</t>
    <phoneticPr fontId="67" type="noConversion"/>
  </si>
  <si>
    <t>자궁암,자궁근종,난소암</t>
    <phoneticPr fontId="67" type="noConversion"/>
  </si>
  <si>
    <t>경동맥</t>
    <phoneticPr fontId="67" type="noConversion"/>
  </si>
  <si>
    <t>유방</t>
    <phoneticPr fontId="67" type="noConversion"/>
  </si>
  <si>
    <t>유방암,유방관련질환</t>
    <phoneticPr fontId="67" type="noConversion"/>
  </si>
  <si>
    <t>골밀도검사</t>
    <phoneticPr fontId="67" type="noConversion"/>
  </si>
  <si>
    <t>Dexa</t>
    <phoneticPr fontId="67" type="noConversion"/>
  </si>
  <si>
    <t>골량감소증, 골밀도</t>
    <phoneticPr fontId="67" type="noConversion"/>
  </si>
  <si>
    <t>면역력,면역세포(NK세포)활성도</t>
    <phoneticPr fontId="67" type="noConversion"/>
  </si>
  <si>
    <t>부인과검사</t>
    <phoneticPr fontId="67" type="noConversion"/>
  </si>
  <si>
    <t>HPV(인유두종바이러스)</t>
    <phoneticPr fontId="67" type="noConversion"/>
  </si>
  <si>
    <t>자궁경부암의 중요한 원인 인자</t>
    <phoneticPr fontId="67" type="noConversion"/>
  </si>
  <si>
    <t>알러지검사</t>
    <phoneticPr fontId="67" type="noConversion"/>
  </si>
  <si>
    <t>식이성 및 흡입성</t>
    <phoneticPr fontId="67" type="noConversion"/>
  </si>
  <si>
    <t>중금속/
미네랄검사</t>
    <phoneticPr fontId="67" type="noConversion"/>
  </si>
  <si>
    <t>중금속 4종</t>
    <phoneticPr fontId="67" type="noConversion"/>
  </si>
  <si>
    <t>납,수은,카드뮴,비소</t>
    <phoneticPr fontId="67" type="noConversion"/>
  </si>
  <si>
    <t>중금속,미네랄 12종</t>
    <phoneticPr fontId="67" type="noConversion"/>
  </si>
  <si>
    <t>납,수은,카드뮴,비소,크롬, 코발트, 알루미늄,셀레늄, 
구리, 아연, 망간,몰리브데늄</t>
    <phoneticPr fontId="67" type="noConversion"/>
  </si>
  <si>
    <t>NK뷰키트</t>
    <phoneticPr fontId="9" type="noConversion"/>
  </si>
  <si>
    <t>골밀도</t>
    <phoneticPr fontId="9" type="noConversion"/>
  </si>
  <si>
    <t>종합형</t>
    <phoneticPr fontId="9" type="noConversion"/>
  </si>
  <si>
    <t>부인과검진</t>
    <phoneticPr fontId="9" type="noConversion"/>
  </si>
  <si>
    <t>나은센터 : 매주 둘째 토요일 휴무 / 송도지안센터 : 매주 첫째 토요일 휴무</t>
    <phoneticPr fontId="9" type="noConversion"/>
  </si>
  <si>
    <t>모비케어</t>
    <phoneticPr fontId="9" type="noConversion"/>
  </si>
  <si>
    <t>심장질환검사 - 부정맥 진단검사(당일)</t>
    <phoneticPr fontId="9" type="noConversion"/>
  </si>
  <si>
    <t>폐섬유화검사</t>
    <phoneticPr fontId="9" type="noConversion"/>
  </si>
  <si>
    <t>폐섬유화</t>
    <phoneticPr fontId="9" type="noConversion"/>
  </si>
  <si>
    <t>알츠온</t>
    <phoneticPr fontId="9" type="noConversion"/>
  </si>
  <si>
    <t>HPV-여성검사</t>
    <phoneticPr fontId="9" type="noConversion"/>
  </si>
  <si>
    <t>알츠하이머 조기진단(혈액검사)</t>
    <phoneticPr fontId="9" type="noConversion"/>
  </si>
  <si>
    <t xml:space="preserve">A 선택(3)
</t>
    <phoneticPr fontId="9" type="noConversion"/>
  </si>
  <si>
    <t>비타민</t>
    <phoneticPr fontId="9" type="noConversion"/>
  </si>
  <si>
    <t>비타민 D</t>
    <phoneticPr fontId="9" type="noConversion"/>
  </si>
  <si>
    <t xml:space="preserve">B 선택(3)
</t>
    <phoneticPr fontId="9" type="noConversion"/>
  </si>
  <si>
    <t>면역세포검사</t>
    <phoneticPr fontId="9" type="noConversion"/>
  </si>
  <si>
    <t>뇌 MRI</t>
    <phoneticPr fontId="9" type="noConversion"/>
  </si>
  <si>
    <t>뇌 MRA</t>
    <phoneticPr fontId="9" type="noConversion"/>
  </si>
  <si>
    <t>무릎MRI</t>
    <phoneticPr fontId="67" type="noConversion"/>
  </si>
  <si>
    <t>무릎 관련 질환</t>
    <phoneticPr fontId="67" type="noConversion"/>
  </si>
  <si>
    <t>고관절MRI</t>
    <phoneticPr fontId="67" type="noConversion"/>
  </si>
  <si>
    <t>고관절 관련 질환</t>
    <phoneticPr fontId="67" type="noConversion"/>
  </si>
  <si>
    <t>유전자검사</t>
    <phoneticPr fontId="67" type="noConversion"/>
  </si>
  <si>
    <t>유전자검사 6종(만성질환)</t>
    <phoneticPr fontId="67" type="noConversion"/>
  </si>
  <si>
    <t>치매,뇌졸중,심근경색,파킨슨병,2형당뇨,고혈압</t>
    <phoneticPr fontId="67" type="noConversion"/>
  </si>
  <si>
    <t>7종 - 주요암(남)</t>
    <phoneticPr fontId="67" type="noConversion"/>
  </si>
  <si>
    <t>갑상선,폐,간,위,대장,전립선,췌장</t>
    <phoneticPr fontId="67" type="noConversion"/>
  </si>
  <si>
    <t>9종 - 주요암(여)</t>
    <phoneticPr fontId="67" type="noConversion"/>
  </si>
  <si>
    <t>갑상선,폐,유방,간,위,대장,췌장,난소,자궁경부</t>
    <phoneticPr fontId="67" type="noConversion"/>
  </si>
  <si>
    <t>13종 - 암&amp;만성질환(남)</t>
    <phoneticPr fontId="67" type="noConversion"/>
  </si>
  <si>
    <t>갑상선,폐,간,위,대장,전립선,췌장,
치매,뇌졸중,심근경색,파킨슨병,2형당뇨,고혈압</t>
    <phoneticPr fontId="67" type="noConversion"/>
  </si>
  <si>
    <t>15종 - 암&amp;만성질환(여)</t>
    <phoneticPr fontId="67" type="noConversion"/>
  </si>
  <si>
    <t>갑상선,폐,유방,간,위,대장,췌장,난소,자궁경부,
치매,뇌졸중,심근경색,파킨슨병,2형당뇨,고혈압</t>
    <phoneticPr fontId="67" type="noConversion"/>
  </si>
  <si>
    <t>알츠온 검사</t>
    <phoneticPr fontId="9" type="noConversion"/>
  </si>
  <si>
    <t>알츠하이며 위험도 평가</t>
    <phoneticPr fontId="9" type="noConversion"/>
  </si>
  <si>
    <t>유전자검사</t>
    <phoneticPr fontId="9" type="noConversion"/>
  </si>
  <si>
    <t>만성질환 6종
치매,뇌졸중,심근경색,파킨슨병,2형당뇨,고혈압</t>
    <phoneticPr fontId="67" type="noConversion"/>
  </si>
  <si>
    <t>B 선택(1)</t>
    <phoneticPr fontId="9" type="noConversion"/>
  </si>
  <si>
    <t>C 선택 (1)</t>
    <phoneticPr fontId="9" type="noConversion"/>
  </si>
  <si>
    <t>신설항목</t>
    <phoneticPr fontId="9" type="noConversion"/>
  </si>
  <si>
    <t>40만원형</t>
    <phoneticPr fontId="9" type="noConversion"/>
  </si>
  <si>
    <r>
      <t xml:space="preserve">MRI유형
</t>
    </r>
    <r>
      <rPr>
        <b/>
        <sz val="11"/>
        <color rgb="FFFF0000"/>
        <rFont val="맑은 고딕"/>
        <family val="3"/>
        <charset val="129"/>
        <scheme val="major"/>
      </rPr>
      <t>(검단센터 불가)</t>
    </r>
    <phoneticPr fontId="9" type="noConversion"/>
  </si>
  <si>
    <t>: 가족 = 국민건강보험공단 1차검진 및 특정암검진 청구 본인 동의 시 진행</t>
    <phoneticPr fontId="9" type="noConversion"/>
  </si>
  <si>
    <t>: 직원 = 국민건강보험공단 1차검진 및 특정암검진 청구</t>
    <phoneticPr fontId="9" type="noConversion"/>
  </si>
  <si>
    <t>췌장(스크리닝)MRI</t>
    <phoneticPr fontId="9" type="noConversion"/>
  </si>
  <si>
    <r>
      <t xml:space="preserve">유방초음파 </t>
    </r>
    <r>
      <rPr>
        <b/>
        <sz val="11"/>
        <color rgb="FFFF0000"/>
        <rFont val="맑은 고딕"/>
        <family val="3"/>
        <charset val="129"/>
        <scheme val="major"/>
      </rPr>
      <t>(만40세이상)</t>
    </r>
    <phoneticPr fontId="8" type="noConversion"/>
  </si>
  <si>
    <t>검진예약 : 1661-0033</t>
    <phoneticPr fontId="9" type="noConversion"/>
  </si>
  <si>
    <r>
      <t xml:space="preserve">2026년 </t>
    </r>
    <r>
      <rPr>
        <b/>
        <sz val="16"/>
        <color rgb="FFFF0000"/>
        <rFont val="맑은 고딕"/>
        <family val="3"/>
        <charset val="129"/>
        <scheme val="major"/>
      </rPr>
      <t>SK인천석유화학 협력사</t>
    </r>
    <r>
      <rPr>
        <b/>
        <sz val="16"/>
        <color theme="1"/>
        <rFont val="맑은 고딕"/>
        <family val="3"/>
        <charset val="129"/>
        <scheme val="major"/>
      </rPr>
      <t xml:space="preserve"> 종합검진항목표(나은, 송도지안, 검단)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</si>
</sst>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_ \₩* #,##0_ ;_ \₩* &quot;₩!-&quot;#,##0_ ;_ \₩* \-_ ;_ @_ "/>
    <numFmt numFmtId="177" formatCode="_ * #,##0_ ;_ * \-#,##0_ ;_ * \-_ ;_ @_ "/>
    <numFmt numFmtId="178" formatCode="_ * #,##0.00_ ;_ * \-#,##0.00_ ;_ * \-??_ ;_ @_ "/>
    <numFmt numFmtId="179" formatCode="_(\$* #,##0_);_(\$* \(#,##0\);_(\$* \-_);_(@_)"/>
    <numFmt numFmtId="180" formatCode="_(\$* #,##0.00_);_(\$* \(#,##0.00\);_(\$* \-??_);_(@_)"/>
    <numFmt numFmtId="181" formatCode="0.00_)"/>
    <numFmt numFmtId="182" formatCode="_-* #,##0_-;\-* #,##0_-;_-* \-_-;_-@_-"/>
    <numFmt numFmtId="183" formatCode="\₩#,##0;&quot;₩-&quot;#,##0"/>
  </numFmts>
  <fonts count="8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vertAlign val="subscript"/>
      <sz val="10"/>
      <color indexed="8"/>
      <name val="맑은 고딕"/>
      <family val="3"/>
      <charset val="129"/>
    </font>
    <font>
      <b/>
      <sz val="12"/>
      <name val="Arial"/>
      <family val="2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6" tint="-0.49998474074526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돋움"/>
      <family val="3"/>
      <charset val="129"/>
    </font>
    <font>
      <sz val="12"/>
      <name val="맑은 고딕"/>
      <family val="3"/>
      <charset val="129"/>
      <scheme val="major"/>
    </font>
    <font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Arial"/>
      <family val="2"/>
    </font>
    <font>
      <b/>
      <sz val="11"/>
      <color indexed="9"/>
      <name val="맑은 고딕"/>
      <family val="3"/>
      <charset val="129"/>
    </font>
    <font>
      <sz val="1"/>
      <color indexed="8"/>
      <name val="Courier New"/>
      <family val="3"/>
    </font>
    <font>
      <sz val="10"/>
      <name val="Times New Roman"/>
      <family val="1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Arial"/>
      <family val="2"/>
    </font>
    <font>
      <sz val="11"/>
      <color indexed="60"/>
      <name val="맑은 고딕"/>
      <family val="3"/>
      <charset val="129"/>
    </font>
    <font>
      <b/>
      <i/>
      <sz val="16"/>
      <name val="Arial"/>
      <family val="2"/>
    </font>
    <font>
      <sz val="10"/>
      <name val="Arial"/>
      <family val="2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2"/>
      <name val="뼻뮝"/>
      <family val="1"/>
      <charset val="129"/>
    </font>
    <font>
      <sz val="10"/>
      <color indexed="8"/>
      <name val="굴림"/>
      <family val="3"/>
      <charset val="129"/>
    </font>
    <font>
      <u/>
      <sz val="11"/>
      <color indexed="12"/>
      <name val="맑은 고딕"/>
      <family val="3"/>
      <charset val="129"/>
    </font>
    <font>
      <u/>
      <sz val="9.35"/>
      <color theme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4"/>
      <name val="굴림체"/>
      <family val="3"/>
      <charset val="129"/>
    </font>
    <font>
      <b/>
      <sz val="12"/>
      <color rgb="FFFF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b/>
      <sz val="15"/>
      <color rgb="FF000000"/>
      <name val="맑은 고딕"/>
      <family val="3"/>
      <charset val="129"/>
      <scheme val="major"/>
    </font>
    <font>
      <sz val="1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37">
    <xf numFmtId="0" fontId="0" fillId="0" borderId="0">
      <alignment vertical="center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7" fillId="2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0" fontId="14" fillId="0" borderId="0"/>
    <xf numFmtId="0" fontId="7" fillId="0" borderId="0">
      <alignment vertical="center"/>
    </xf>
    <xf numFmtId="0" fontId="7" fillId="0" borderId="0"/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9" fontId="37" fillId="0" borderId="47">
      <alignment horizontal="center" vertical="center"/>
    </xf>
    <xf numFmtId="49" fontId="37" fillId="0" borderId="47">
      <alignment horizontal="center" vertical="center"/>
    </xf>
    <xf numFmtId="49" fontId="37" fillId="0" borderId="47">
      <alignment horizontal="center" vertical="center"/>
    </xf>
    <xf numFmtId="49" fontId="38" fillId="0" borderId="47" applyFill="0" applyAlignment="0"/>
    <xf numFmtId="49" fontId="38" fillId="0" borderId="47" applyFill="0" applyAlignment="0"/>
    <xf numFmtId="49" fontId="38" fillId="0" borderId="47" applyFill="0" applyAlignment="0"/>
    <xf numFmtId="49" fontId="38" fillId="0" borderId="47" applyFill="0" applyAlignment="0"/>
    <xf numFmtId="49" fontId="37" fillId="0" borderId="47">
      <alignment horizontal="center" vertical="center"/>
    </xf>
    <xf numFmtId="0" fontId="13" fillId="0" borderId="0"/>
    <xf numFmtId="0" fontId="13" fillId="0" borderId="0"/>
    <xf numFmtId="176" fontId="7" fillId="0" borderId="0" applyFill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7" borderId="0" applyNumberFormat="0" applyBorder="0" applyAlignment="0" applyProtection="0"/>
    <xf numFmtId="0" fontId="39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8" borderId="0" applyNumberFormat="0" applyBorder="0" applyAlignment="0" applyProtection="0"/>
    <xf numFmtId="0" fontId="41" fillId="12" borderId="0" applyNumberFormat="0" applyBorder="0" applyAlignment="0" applyProtection="0"/>
    <xf numFmtId="0" fontId="42" fillId="29" borderId="48" applyNumberFormat="0" applyAlignment="0" applyProtection="0"/>
    <xf numFmtId="0" fontId="43" fillId="0" borderId="0"/>
    <xf numFmtId="0" fontId="44" fillId="30" borderId="49" applyNumberFormat="0" applyAlignment="0" applyProtection="0"/>
    <xf numFmtId="4" fontId="45" fillId="0" borderId="0">
      <protection locked="0"/>
    </xf>
    <xf numFmtId="177" fontId="7" fillId="0" borderId="0" applyFill="0" applyBorder="0" applyAlignment="0" applyProtection="0"/>
    <xf numFmtId="178" fontId="7" fillId="0" borderId="0" applyFill="0" applyBorder="0" applyAlignment="0" applyProtection="0"/>
    <xf numFmtId="0" fontId="45" fillId="0" borderId="0">
      <protection locked="0"/>
    </xf>
    <xf numFmtId="179" fontId="7" fillId="0" borderId="0" applyFill="0" applyBorder="0" applyAlignment="0" applyProtection="0"/>
    <xf numFmtId="180" fontId="7" fillId="0" borderId="0" applyFill="0" applyBorder="0" applyAlignment="0" applyProtection="0"/>
    <xf numFmtId="0" fontId="46" fillId="0" borderId="0"/>
    <xf numFmtId="0" fontId="47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9" fillId="31" borderId="0" applyNumberFormat="0" applyBorder="0" applyAlignment="0" applyProtection="0"/>
    <xf numFmtId="0" fontId="12" fillId="0" borderId="0">
      <alignment horizontal="left"/>
    </xf>
    <xf numFmtId="0" fontId="50" fillId="0" borderId="50" applyNumberFormat="0" applyFill="0" applyAlignment="0" applyProtection="0"/>
    <xf numFmtId="0" fontId="51" fillId="0" borderId="51" applyNumberFormat="0" applyFill="0" applyAlignment="0" applyProtection="0"/>
    <xf numFmtId="0" fontId="52" fillId="0" borderId="52" applyNumberFormat="0" applyFill="0" applyAlignment="0" applyProtection="0"/>
    <xf numFmtId="0" fontId="52" fillId="0" borderId="0" applyNumberFormat="0" applyFill="0" applyBorder="0" applyAlignment="0" applyProtection="0"/>
    <xf numFmtId="0" fontId="53" fillId="16" borderId="48" applyNumberFormat="0" applyAlignment="0" applyProtection="0"/>
    <xf numFmtId="0" fontId="49" fillId="31" borderId="0" applyNumberFormat="0" applyBorder="0" applyAlignment="0" applyProtection="0"/>
    <xf numFmtId="0" fontId="53" fillId="16" borderId="48" applyNumberFormat="0" applyAlignment="0" applyProtection="0"/>
    <xf numFmtId="0" fontId="54" fillId="0" borderId="53" applyNumberFormat="0" applyFill="0" applyAlignment="0" applyProtection="0"/>
    <xf numFmtId="0" fontId="55" fillId="0" borderId="54"/>
    <xf numFmtId="0" fontId="56" fillId="32" borderId="0" applyNumberFormat="0" applyBorder="0" applyAlignment="0" applyProtection="0"/>
    <xf numFmtId="181" fontId="57" fillId="0" borderId="0"/>
    <xf numFmtId="0" fontId="58" fillId="0" borderId="0"/>
    <xf numFmtId="0" fontId="7" fillId="33" borderId="55" applyNumberFormat="0" applyAlignment="0" applyProtection="0"/>
    <xf numFmtId="0" fontId="59" fillId="29" borderId="56" applyNumberFormat="0" applyAlignment="0" applyProtection="0"/>
    <xf numFmtId="0" fontId="45" fillId="0" borderId="0">
      <protection locked="0"/>
    </xf>
    <xf numFmtId="10" fontId="7" fillId="0" borderId="0" applyFill="0" applyBorder="0" applyAlignment="0" applyProtection="0"/>
    <xf numFmtId="0" fontId="45" fillId="0" borderId="0">
      <protection locked="0"/>
    </xf>
    <xf numFmtId="0" fontId="55" fillId="0" borderId="0"/>
    <xf numFmtId="0" fontId="60" fillId="0" borderId="0" applyNumberFormat="0" applyFill="0" applyBorder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40" fontId="7" fillId="0" borderId="0" applyFill="0" applyBorder="0" applyAlignment="0" applyProtection="0"/>
    <xf numFmtId="38" fontId="7" fillId="0" borderId="0" applyFill="0" applyBorder="0" applyAlignment="0" applyProtection="0"/>
    <xf numFmtId="0" fontId="7" fillId="33" borderId="55" applyNumberFormat="0" applyAlignment="0" applyProtection="0"/>
    <xf numFmtId="0" fontId="7" fillId="33" borderId="55" applyNumberFormat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9" fontId="7" fillId="0" borderId="0" applyFont="0" applyFill="0" applyBorder="0" applyAlignment="0" applyProtection="0"/>
    <xf numFmtId="0" fontId="63" fillId="0" borderId="0"/>
    <xf numFmtId="182" fontId="7" fillId="0" borderId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0" fontId="58" fillId="0" borderId="0"/>
    <xf numFmtId="176" fontId="7" fillId="0" borderId="0" applyFill="0" applyBorder="0" applyAlignment="0" applyProtection="0"/>
    <xf numFmtId="176" fontId="7" fillId="0" borderId="0" applyFill="0" applyBorder="0" applyAlignment="0" applyProtection="0"/>
    <xf numFmtId="4" fontId="7" fillId="0" borderId="0" applyFill="0" applyBorder="0" applyAlignment="0" applyProtection="0"/>
    <xf numFmtId="3" fontId="7" fillId="0" borderId="0" applyFill="0" applyBorder="0" applyAlignment="0" applyProtection="0"/>
    <xf numFmtId="0" fontId="13" fillId="0" borderId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6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0" borderId="0">
      <alignment vertical="center"/>
    </xf>
    <xf numFmtId="0" fontId="14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183" fontId="7" fillId="0" borderId="0" applyFill="0" applyBorder="0" applyAlignment="0" applyProtection="0"/>
    <xf numFmtId="183" fontId="7" fillId="0" borderId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21" fillId="0" borderId="3" xfId="9" applyFont="1" applyBorder="1" applyAlignment="1">
      <alignment horizontal="center" vertical="center"/>
    </xf>
    <xf numFmtId="0" fontId="22" fillId="0" borderId="0" xfId="9" applyFont="1"/>
    <xf numFmtId="0" fontId="23" fillId="0" borderId="0" xfId="9" applyFont="1"/>
    <xf numFmtId="0" fontId="24" fillId="0" borderId="3" xfId="9" applyFont="1" applyBorder="1" applyAlignment="1">
      <alignment horizontal="center" vertical="center"/>
    </xf>
    <xf numFmtId="41" fontId="25" fillId="0" borderId="3" xfId="4" applyFont="1" applyFill="1" applyBorder="1" applyAlignment="1">
      <alignment vertical="center"/>
    </xf>
    <xf numFmtId="0" fontId="24" fillId="0" borderId="4" xfId="9" applyFont="1" applyBorder="1" applyAlignment="1">
      <alignment horizontal="center" vertical="center"/>
    </xf>
    <xf numFmtId="0" fontId="25" fillId="0" borderId="5" xfId="9" applyFont="1" applyBorder="1" applyAlignment="1">
      <alignment horizontal="center" vertical="center"/>
    </xf>
    <xf numFmtId="0" fontId="24" fillId="0" borderId="6" xfId="9" applyFont="1" applyBorder="1" applyAlignment="1">
      <alignment horizontal="center" vertical="center"/>
    </xf>
    <xf numFmtId="41" fontId="25" fillId="0" borderId="4" xfId="4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 wrapText="1"/>
    </xf>
    <xf numFmtId="0" fontId="24" fillId="0" borderId="4" xfId="9" applyFont="1" applyBorder="1" applyAlignment="1">
      <alignment horizontal="center" vertical="center" wrapText="1"/>
    </xf>
    <xf numFmtId="0" fontId="25" fillId="0" borderId="4" xfId="9" applyFont="1" applyBorder="1" applyAlignment="1">
      <alignment horizontal="center" vertical="center" wrapText="1"/>
    </xf>
    <xf numFmtId="0" fontId="25" fillId="0" borderId="0" xfId="9" applyFont="1" applyAlignment="1">
      <alignment horizontal="center" vertical="center" textRotation="255"/>
    </xf>
    <xf numFmtId="0" fontId="25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41" fontId="25" fillId="0" borderId="0" xfId="4" applyFont="1" applyFill="1" applyBorder="1" applyAlignment="1">
      <alignment horizontal="center" vertical="center"/>
    </xf>
    <xf numFmtId="0" fontId="25" fillId="0" borderId="7" xfId="9" applyFont="1" applyBorder="1" applyAlignment="1">
      <alignment horizontal="center" vertical="center" textRotation="255"/>
    </xf>
    <xf numFmtId="0" fontId="25" fillId="0" borderId="7" xfId="9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41" fontId="25" fillId="0" borderId="7" xfId="4" applyFont="1" applyFill="1" applyBorder="1" applyAlignment="1">
      <alignment horizontal="center" vertical="center"/>
    </xf>
    <xf numFmtId="0" fontId="22" fillId="0" borderId="7" xfId="9" applyFont="1" applyBorder="1"/>
    <xf numFmtId="0" fontId="16" fillId="0" borderId="0" xfId="9" applyFont="1" applyAlignment="1">
      <alignment horizontal="center"/>
    </xf>
    <xf numFmtId="41" fontId="25" fillId="0" borderId="0" xfId="4" applyFont="1" applyFill="1" applyAlignment="1"/>
    <xf numFmtId="0" fontId="26" fillId="0" borderId="0" xfId="9" applyFont="1" applyAlignment="1">
      <alignment vertical="center"/>
    </xf>
    <xf numFmtId="41" fontId="27" fillId="0" borderId="3" xfId="4" applyFont="1" applyFill="1" applyBorder="1" applyAlignment="1">
      <alignment horizontal="center" vertical="center"/>
    </xf>
    <xf numFmtId="41" fontId="25" fillId="0" borderId="0" xfId="4" applyFont="1" applyFill="1" applyAlignment="1">
      <alignment horizontal="center" wrapText="1"/>
    </xf>
    <xf numFmtId="0" fontId="21" fillId="0" borderId="3" xfId="9" applyFont="1" applyBorder="1" applyAlignment="1">
      <alignment horizontal="center" vertical="center" wrapText="1"/>
    </xf>
    <xf numFmtId="0" fontId="28" fillId="0" borderId="3" xfId="9" applyFont="1" applyBorder="1" applyAlignment="1">
      <alignment horizontal="center" vertical="center"/>
    </xf>
    <xf numFmtId="0" fontId="29" fillId="0" borderId="0" xfId="9" applyFont="1"/>
    <xf numFmtId="0" fontId="25" fillId="0" borderId="3" xfId="9" applyFont="1" applyBorder="1" applyAlignment="1">
      <alignment horizontal="center" vertical="center" wrapText="1"/>
    </xf>
    <xf numFmtId="0" fontId="25" fillId="0" borderId="3" xfId="9" applyFont="1" applyBorder="1" applyAlignment="1">
      <alignment horizontal="center" vertical="center"/>
    </xf>
    <xf numFmtId="0" fontId="25" fillId="0" borderId="4" xfId="9" applyFont="1" applyBorder="1" applyAlignment="1">
      <alignment horizontal="center" vertical="center"/>
    </xf>
    <xf numFmtId="0" fontId="25" fillId="0" borderId="8" xfId="9" applyFont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/>
    </xf>
    <xf numFmtId="41" fontId="25" fillId="0" borderId="6" xfId="4" applyFont="1" applyFill="1" applyBorder="1" applyAlignment="1">
      <alignment horizontal="center" vertical="center"/>
    </xf>
    <xf numFmtId="0" fontId="24" fillId="0" borderId="3" xfId="9" applyFont="1" applyBorder="1" applyAlignment="1">
      <alignment horizontal="left" vertical="center"/>
    </xf>
    <xf numFmtId="41" fontId="18" fillId="0" borderId="3" xfId="3" applyNumberFormat="1" applyFont="1" applyFill="1" applyBorder="1" applyAlignment="1">
      <alignment horizontal="center" vertical="center" wrapText="1"/>
    </xf>
    <xf numFmtId="0" fontId="30" fillId="0" borderId="3" xfId="9" applyFont="1" applyBorder="1" applyAlignment="1">
      <alignment vertical="center" wrapText="1"/>
    </xf>
    <xf numFmtId="0" fontId="25" fillId="0" borderId="3" xfId="9" applyFont="1" applyBorder="1" applyAlignment="1">
      <alignment horizontal="left" vertical="center" wrapText="1"/>
    </xf>
    <xf numFmtId="0" fontId="30" fillId="0" borderId="3" xfId="9" applyFont="1" applyBorder="1" applyAlignment="1">
      <alignment vertical="center"/>
    </xf>
    <xf numFmtId="0" fontId="25" fillId="0" borderId="3" xfId="9" applyFont="1" applyBorder="1" applyAlignment="1">
      <alignment horizontal="left" vertical="center"/>
    </xf>
    <xf numFmtId="0" fontId="27" fillId="0" borderId="3" xfId="9" applyFont="1" applyBorder="1" applyAlignment="1">
      <alignment horizontal="left" vertical="center" wrapText="1"/>
    </xf>
    <xf numFmtId="0" fontId="30" fillId="0" borderId="3" xfId="9" applyFont="1" applyBorder="1" applyAlignment="1">
      <alignment horizontal="left" vertical="center"/>
    </xf>
    <xf numFmtId="41" fontId="21" fillId="0" borderId="3" xfId="4" applyFont="1" applyFill="1" applyBorder="1" applyAlignment="1">
      <alignment horizontal="center" vertical="center"/>
    </xf>
    <xf numFmtId="0" fontId="24" fillId="0" borderId="3" xfId="9" applyFont="1" applyBorder="1" applyAlignment="1">
      <alignment horizontal="left" vertical="center" wrapText="1"/>
    </xf>
    <xf numFmtId="0" fontId="31" fillId="0" borderId="3" xfId="9" applyFont="1" applyBorder="1" applyAlignment="1">
      <alignment horizontal="center" vertical="center"/>
    </xf>
    <xf numFmtId="41" fontId="22" fillId="0" borderId="0" xfId="4" applyFont="1" applyFill="1" applyAlignment="1"/>
    <xf numFmtId="41" fontId="18" fillId="0" borderId="3" xfId="4" applyFont="1" applyFill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 wrapText="1"/>
    </xf>
    <xf numFmtId="41" fontId="25" fillId="0" borderId="3" xfId="4" applyFont="1" applyFill="1" applyBorder="1">
      <alignment vertical="center"/>
    </xf>
    <xf numFmtId="41" fontId="25" fillId="0" borderId="5" xfId="4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center" vertical="center" wrapText="1"/>
    </xf>
    <xf numFmtId="41" fontId="25" fillId="0" borderId="3" xfId="4" applyFont="1" applyFill="1" applyBorder="1" applyAlignment="1">
      <alignment horizontal="left" vertical="center" wrapText="1"/>
    </xf>
    <xf numFmtId="41" fontId="25" fillId="0" borderId="3" xfId="4" applyFont="1" applyFill="1" applyBorder="1" applyAlignment="1">
      <alignment horizontal="left" vertical="center"/>
    </xf>
    <xf numFmtId="41" fontId="18" fillId="0" borderId="3" xfId="4" applyFont="1" applyFill="1" applyBorder="1" applyAlignment="1">
      <alignment horizontal="center" vertical="center" wrapText="1"/>
    </xf>
    <xf numFmtId="41" fontId="25" fillId="3" borderId="3" xfId="4" applyFont="1" applyFill="1" applyBorder="1">
      <alignment vertical="center"/>
    </xf>
    <xf numFmtId="41" fontId="25" fillId="3" borderId="3" xfId="4" applyFont="1" applyFill="1" applyBorder="1" applyAlignment="1">
      <alignment horizontal="center" vertical="center" wrapText="1"/>
    </xf>
    <xf numFmtId="41" fontId="25" fillId="3" borderId="3" xfId="4" applyFont="1" applyFill="1" applyBorder="1" applyAlignment="1">
      <alignment horizontal="center" vertical="center"/>
    </xf>
    <xf numFmtId="0" fontId="31" fillId="0" borderId="3" xfId="9" applyFont="1" applyBorder="1" applyAlignment="1">
      <alignment vertical="center"/>
    </xf>
    <xf numFmtId="41" fontId="25" fillId="4" borderId="3" xfId="4" applyFont="1" applyFill="1" applyBorder="1" applyAlignment="1">
      <alignment horizontal="center" vertical="center"/>
    </xf>
    <xf numFmtId="41" fontId="23" fillId="4" borderId="3" xfId="4" applyFont="1" applyFill="1" applyBorder="1" applyAlignment="1">
      <alignment vertical="center"/>
    </xf>
    <xf numFmtId="41" fontId="23" fillId="4" borderId="6" xfId="4" applyFont="1" applyFill="1" applyBorder="1" applyAlignment="1">
      <alignment vertical="center"/>
    </xf>
    <xf numFmtId="41" fontId="21" fillId="4" borderId="3" xfId="4" applyFont="1" applyFill="1" applyBorder="1" applyAlignment="1">
      <alignment horizontal="center" vertical="center"/>
    </xf>
    <xf numFmtId="41" fontId="27" fillId="4" borderId="3" xfId="4" applyFont="1" applyFill="1" applyBorder="1" applyAlignment="1">
      <alignment horizontal="center" vertical="center"/>
    </xf>
    <xf numFmtId="41" fontId="23" fillId="5" borderId="3" xfId="4" applyFont="1" applyFill="1" applyBorder="1" applyAlignment="1">
      <alignment vertical="center"/>
    </xf>
    <xf numFmtId="41" fontId="23" fillId="5" borderId="6" xfId="4" applyFont="1" applyFill="1" applyBorder="1" applyAlignment="1">
      <alignment vertical="center"/>
    </xf>
    <xf numFmtId="41" fontId="31" fillId="0" borderId="3" xfId="4" applyFont="1" applyFill="1" applyBorder="1" applyAlignment="1">
      <alignment vertical="center"/>
    </xf>
    <xf numFmtId="41" fontId="23" fillId="6" borderId="3" xfId="4" applyFont="1" applyFill="1" applyBorder="1" applyAlignment="1">
      <alignment vertical="center"/>
    </xf>
    <xf numFmtId="41" fontId="23" fillId="6" borderId="6" xfId="4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3" fillId="0" borderId="37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/>
    </xf>
    <xf numFmtId="42" fontId="34" fillId="4" borderId="33" xfId="10" applyFont="1" applyFill="1" applyBorder="1" applyAlignment="1">
      <alignment vertical="center" wrapText="1"/>
    </xf>
    <xf numFmtId="42" fontId="34" fillId="4" borderId="21" xfId="10" applyFont="1" applyFill="1" applyBorder="1" applyAlignment="1">
      <alignment vertical="center" wrapText="1"/>
    </xf>
    <xf numFmtId="0" fontId="15" fillId="4" borderId="15" xfId="0" applyFont="1" applyFill="1" applyBorder="1" applyAlignment="1">
      <alignment horizontal="center" vertical="center"/>
    </xf>
    <xf numFmtId="0" fontId="34" fillId="4" borderId="42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41" fontId="32" fillId="0" borderId="3" xfId="4" applyFont="1" applyFill="1" applyBorder="1" applyAlignment="1">
      <alignment horizontal="left" vertical="center"/>
    </xf>
    <xf numFmtId="41" fontId="24" fillId="0" borderId="3" xfId="4" applyFont="1" applyFill="1" applyBorder="1" applyAlignment="1">
      <alignment horizontal="left" vertical="center"/>
    </xf>
    <xf numFmtId="41" fontId="24" fillId="4" borderId="4" xfId="4" applyFont="1" applyFill="1" applyBorder="1" applyAlignment="1">
      <alignment horizontal="left" vertical="center"/>
    </xf>
    <xf numFmtId="41" fontId="24" fillId="0" borderId="4" xfId="4" applyFont="1" applyFill="1" applyBorder="1" applyAlignment="1">
      <alignment horizontal="left" vertical="center"/>
    </xf>
    <xf numFmtId="41" fontId="24" fillId="0" borderId="6" xfId="4" applyFont="1" applyFill="1" applyBorder="1" applyAlignment="1">
      <alignment horizontal="left" vertical="center"/>
    </xf>
    <xf numFmtId="41" fontId="24" fillId="4" borderId="3" xfId="4" applyFont="1" applyFill="1" applyBorder="1" applyAlignment="1">
      <alignment horizontal="left" vertical="center"/>
    </xf>
    <xf numFmtId="41" fontId="25" fillId="0" borderId="5" xfId="4" applyFont="1" applyFill="1" applyBorder="1" applyAlignment="1">
      <alignment horizontal="left" vertical="center"/>
    </xf>
    <xf numFmtId="41" fontId="32" fillId="0" borderId="3" xfId="3" applyNumberFormat="1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left" vertical="center"/>
    </xf>
    <xf numFmtId="0" fontId="23" fillId="0" borderId="3" xfId="9" applyFont="1" applyBorder="1" applyAlignment="1">
      <alignment horizontal="center" vertical="center" wrapText="1"/>
    </xf>
    <xf numFmtId="41" fontId="23" fillId="0" borderId="3" xfId="4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3" fillId="0" borderId="7" xfId="9" applyFont="1" applyBorder="1" applyAlignment="1">
      <alignment horizontal="center" vertical="center"/>
    </xf>
    <xf numFmtId="0" fontId="22" fillId="0" borderId="3" xfId="9" applyFont="1" applyBorder="1" applyAlignment="1">
      <alignment horizontal="center" vertical="center"/>
    </xf>
    <xf numFmtId="41" fontId="16" fillId="0" borderId="6" xfId="4" applyFont="1" applyFill="1" applyBorder="1" applyAlignment="1">
      <alignment vertical="center"/>
    </xf>
    <xf numFmtId="41" fontId="22" fillId="0" borderId="6" xfId="4" applyFont="1" applyFill="1" applyBorder="1" applyAlignment="1">
      <alignment horizontal="center" vertical="center"/>
    </xf>
    <xf numFmtId="41" fontId="22" fillId="0" borderId="3" xfId="4" applyFont="1" applyFill="1" applyBorder="1" applyAlignment="1">
      <alignment horizontal="center" vertical="center"/>
    </xf>
    <xf numFmtId="41" fontId="16" fillId="0" borderId="3" xfId="4" applyFont="1" applyFill="1" applyBorder="1" applyAlignment="1">
      <alignment vertical="center"/>
    </xf>
    <xf numFmtId="41" fontId="22" fillId="0" borderId="3" xfId="4" applyFont="1" applyFill="1" applyBorder="1" applyAlignment="1">
      <alignment horizontal="left" vertical="center"/>
    </xf>
    <xf numFmtId="41" fontId="22" fillId="5" borderId="3" xfId="4" applyFont="1" applyFill="1" applyBorder="1" applyAlignment="1">
      <alignment horizontal="center" vertical="center"/>
    </xf>
    <xf numFmtId="41" fontId="16" fillId="0" borderId="3" xfId="4" applyFont="1" applyFill="1" applyBorder="1" applyAlignment="1">
      <alignment vertical="center" wrapText="1"/>
    </xf>
    <xf numFmtId="41" fontId="22" fillId="0" borderId="4" xfId="4" applyFont="1" applyFill="1" applyBorder="1" applyAlignment="1">
      <alignment horizontal="center" vertical="center"/>
    </xf>
    <xf numFmtId="41" fontId="22" fillId="4" borderId="3" xfId="4" applyFont="1" applyFill="1" applyBorder="1" applyAlignment="1">
      <alignment horizontal="center" vertical="center"/>
    </xf>
    <xf numFmtId="41" fontId="22" fillId="5" borderId="4" xfId="4" applyFont="1" applyFill="1" applyBorder="1" applyAlignment="1">
      <alignment horizontal="center" vertical="center"/>
    </xf>
    <xf numFmtId="41" fontId="22" fillId="5" borderId="9" xfId="4" applyFont="1" applyFill="1" applyBorder="1" applyAlignment="1">
      <alignment horizontal="center" vertical="center"/>
    </xf>
    <xf numFmtId="41" fontId="22" fillId="5" borderId="5" xfId="4" applyFont="1" applyFill="1" applyBorder="1" applyAlignment="1">
      <alignment horizontal="center" vertical="center"/>
    </xf>
    <xf numFmtId="41" fontId="16" fillId="0" borderId="4" xfId="4" applyFont="1" applyFill="1" applyBorder="1" applyAlignment="1">
      <alignment vertical="center" wrapText="1"/>
    </xf>
    <xf numFmtId="41" fontId="22" fillId="0" borderId="4" xfId="4" applyFont="1" applyFill="1" applyBorder="1" applyAlignment="1">
      <alignment horizontal="left" vertical="center" wrapText="1"/>
    </xf>
    <xf numFmtId="41" fontId="22" fillId="0" borderId="4" xfId="4" applyFont="1" applyFill="1" applyBorder="1" applyAlignment="1">
      <alignment horizontal="center" vertical="center" wrapText="1"/>
    </xf>
    <xf numFmtId="41" fontId="16" fillId="0" borderId="4" xfId="4" applyFont="1" applyFill="1" applyBorder="1" applyAlignment="1">
      <alignment vertical="center"/>
    </xf>
    <xf numFmtId="41" fontId="22" fillId="0" borderId="4" xfId="4" applyFont="1" applyFill="1" applyBorder="1" applyAlignment="1">
      <alignment horizontal="left" vertical="center"/>
    </xf>
    <xf numFmtId="41" fontId="22" fillId="6" borderId="3" xfId="4" applyFont="1" applyFill="1" applyBorder="1" applyAlignment="1">
      <alignment horizontal="center" vertical="center"/>
    </xf>
    <xf numFmtId="41" fontId="19" fillId="0" borderId="3" xfId="4" applyFont="1" applyFill="1" applyBorder="1" applyAlignment="1">
      <alignment vertical="center" wrapText="1"/>
    </xf>
    <xf numFmtId="41" fontId="22" fillId="0" borderId="3" xfId="4" applyFont="1" applyFill="1" applyBorder="1" applyAlignment="1">
      <alignment horizontal="left" vertical="center" wrapText="1"/>
    </xf>
    <xf numFmtId="41" fontId="19" fillId="0" borderId="3" xfId="4" applyFont="1" applyFill="1" applyBorder="1" applyAlignment="1">
      <alignment vertical="center"/>
    </xf>
    <xf numFmtId="41" fontId="23" fillId="0" borderId="3" xfId="4" applyFont="1" applyFill="1" applyBorder="1" applyAlignment="1">
      <alignment vertical="center" wrapText="1"/>
    </xf>
    <xf numFmtId="41" fontId="23" fillId="5" borderId="3" xfId="4" applyFont="1" applyFill="1" applyBorder="1" applyAlignment="1">
      <alignment horizontal="center" vertical="center"/>
    </xf>
    <xf numFmtId="41" fontId="23" fillId="6" borderId="3" xfId="4" applyFont="1" applyFill="1" applyBorder="1" applyAlignment="1">
      <alignment horizontal="center" vertical="center"/>
    </xf>
    <xf numFmtId="41" fontId="22" fillId="0" borderId="9" xfId="4" applyFont="1" applyFill="1" applyBorder="1" applyAlignment="1">
      <alignment horizontal="center" vertical="center"/>
    </xf>
    <xf numFmtId="41" fontId="23" fillId="0" borderId="9" xfId="4" applyFont="1" applyFill="1" applyBorder="1" applyAlignment="1">
      <alignment horizontal="center" vertical="center"/>
    </xf>
    <xf numFmtId="41" fontId="22" fillId="0" borderId="8" xfId="4" applyFont="1" applyFill="1" applyBorder="1" applyAlignment="1">
      <alignment horizontal="left" vertical="center"/>
    </xf>
    <xf numFmtId="41" fontId="21" fillId="0" borderId="0" xfId="4" applyFont="1" applyFill="1" applyAlignment="1">
      <alignment vertical="center"/>
    </xf>
    <xf numFmtId="41" fontId="22" fillId="0" borderId="45" xfId="4" applyFont="1" applyFill="1" applyBorder="1" applyAlignment="1">
      <alignment horizontal="center" vertical="center"/>
    </xf>
    <xf numFmtId="0" fontId="25" fillId="0" borderId="3" xfId="3" applyFont="1" applyFill="1" applyBorder="1" applyAlignment="1">
      <alignment horizontal="center" vertical="center"/>
    </xf>
    <xf numFmtId="0" fontId="19" fillId="0" borderId="59" xfId="135" applyFont="1" applyBorder="1" applyAlignment="1">
      <alignment horizontal="center" vertical="center"/>
    </xf>
    <xf numFmtId="0" fontId="19" fillId="0" borderId="58" xfId="135" applyFont="1" applyBorder="1" applyAlignment="1">
      <alignment horizontal="center" vertical="center"/>
    </xf>
    <xf numFmtId="0" fontId="19" fillId="0" borderId="63" xfId="135" applyFont="1" applyBorder="1" applyAlignment="1">
      <alignment horizontal="center" vertical="center"/>
    </xf>
    <xf numFmtId="0" fontId="16" fillId="0" borderId="0" xfId="135" applyFont="1" applyAlignment="1">
      <alignment horizontal="center" vertical="center"/>
    </xf>
    <xf numFmtId="41" fontId="22" fillId="0" borderId="0" xfId="136" applyFont="1" applyBorder="1" applyAlignment="1">
      <alignment horizontal="center" vertical="center"/>
    </xf>
    <xf numFmtId="0" fontId="19" fillId="0" borderId="10" xfId="135" applyFont="1" applyBorder="1" applyAlignment="1">
      <alignment horizontal="center" vertical="center"/>
    </xf>
    <xf numFmtId="0" fontId="19" fillId="0" borderId="3" xfId="135" applyFont="1" applyBorder="1">
      <alignment vertical="center"/>
    </xf>
    <xf numFmtId="41" fontId="23" fillId="35" borderId="3" xfId="136" applyFont="1" applyFill="1" applyBorder="1" applyAlignment="1">
      <alignment horizontal="center" vertical="center"/>
    </xf>
    <xf numFmtId="0" fontId="23" fillId="0" borderId="67" xfId="136" applyNumberFormat="1" applyFont="1" applyBorder="1" applyAlignment="1">
      <alignment vertical="center"/>
    </xf>
    <xf numFmtId="0" fontId="16" fillId="0" borderId="0" xfId="135" applyFont="1">
      <alignment vertical="center"/>
    </xf>
    <xf numFmtId="41" fontId="25" fillId="0" borderId="0" xfId="136" applyFont="1" applyBorder="1" applyAlignment="1">
      <alignment horizontal="center" vertical="center"/>
    </xf>
    <xf numFmtId="41" fontId="25" fillId="0" borderId="0" xfId="136" applyFont="1" applyBorder="1" applyAlignment="1">
      <alignment horizontal="left" vertical="center" wrapText="1" indent="1"/>
    </xf>
    <xf numFmtId="0" fontId="23" fillId="0" borderId="67" xfId="136" applyNumberFormat="1" applyFont="1" applyBorder="1" applyAlignment="1">
      <alignment vertical="center" shrinkToFit="1"/>
    </xf>
    <xf numFmtId="41" fontId="25" fillId="0" borderId="0" xfId="136" applyFont="1" applyBorder="1" applyAlignment="1">
      <alignment horizontal="left" vertical="center" indent="1" shrinkToFit="1"/>
    </xf>
    <xf numFmtId="0" fontId="23" fillId="0" borderId="67" xfId="135" applyFont="1" applyBorder="1" applyAlignment="1">
      <alignment vertical="center" wrapText="1"/>
    </xf>
    <xf numFmtId="41" fontId="19" fillId="0" borderId="3" xfId="136" applyFont="1" applyBorder="1" applyAlignment="1">
      <alignment vertical="center"/>
    </xf>
    <xf numFmtId="0" fontId="19" fillId="0" borderId="67" xfId="135" applyFont="1" applyBorder="1">
      <alignment vertical="center"/>
    </xf>
    <xf numFmtId="0" fontId="19" fillId="0" borderId="3" xfId="135" applyFont="1" applyBorder="1" applyAlignment="1">
      <alignment horizontal="left" vertical="center"/>
    </xf>
    <xf numFmtId="0" fontId="27" fillId="0" borderId="3" xfId="136" applyNumberFormat="1" applyFont="1" applyBorder="1" applyAlignment="1">
      <alignment horizontal="left" vertical="center" wrapText="1"/>
    </xf>
    <xf numFmtId="0" fontId="23" fillId="0" borderId="3" xfId="136" applyNumberFormat="1" applyFont="1" applyBorder="1" applyAlignment="1">
      <alignment horizontal="left" vertical="center"/>
    </xf>
    <xf numFmtId="41" fontId="23" fillId="0" borderId="3" xfId="136" applyFont="1" applyBorder="1" applyAlignment="1">
      <alignment horizontal="center" vertical="center"/>
    </xf>
    <xf numFmtId="0" fontId="23" fillId="0" borderId="67" xfId="136" applyNumberFormat="1" applyFont="1" applyFill="1" applyBorder="1" applyAlignment="1">
      <alignment vertical="center"/>
    </xf>
    <xf numFmtId="0" fontId="19" fillId="0" borderId="67" xfId="135" applyFont="1" applyBorder="1" applyAlignment="1">
      <alignment vertical="center" wrapText="1"/>
    </xf>
    <xf numFmtId="0" fontId="19" fillId="0" borderId="3" xfId="135" applyFont="1" applyBorder="1" applyAlignment="1">
      <alignment horizontal="center" vertical="center"/>
    </xf>
    <xf numFmtId="0" fontId="19" fillId="0" borderId="11" xfId="135" applyFont="1" applyBorder="1">
      <alignment vertical="center"/>
    </xf>
    <xf numFmtId="41" fontId="23" fillId="0" borderId="11" xfId="136" applyFont="1" applyBorder="1" applyAlignment="1">
      <alignment horizontal="center" vertical="center"/>
    </xf>
    <xf numFmtId="0" fontId="19" fillId="0" borderId="68" xfId="135" applyFont="1" applyBorder="1" applyAlignment="1">
      <alignment vertical="center" wrapText="1"/>
    </xf>
    <xf numFmtId="0" fontId="36" fillId="0" borderId="0" xfId="9" applyFont="1"/>
    <xf numFmtId="0" fontId="72" fillId="10" borderId="6" xfId="0" applyFont="1" applyFill="1" applyBorder="1" applyAlignment="1">
      <alignment horizontal="center" vertical="center" wrapText="1"/>
    </xf>
    <xf numFmtId="0" fontId="70" fillId="10" borderId="64" xfId="0" applyFont="1" applyFill="1" applyBorder="1" applyAlignment="1">
      <alignment horizontal="center" vertical="center" wrapText="1"/>
    </xf>
    <xf numFmtId="0" fontId="70" fillId="10" borderId="3" xfId="0" applyFont="1" applyFill="1" applyBorder="1" applyAlignment="1">
      <alignment horizontal="center" vertical="center" wrapText="1"/>
    </xf>
    <xf numFmtId="0" fontId="36" fillId="0" borderId="0" xfId="9" applyFont="1" applyAlignment="1">
      <alignment horizontal="left"/>
    </xf>
    <xf numFmtId="0" fontId="71" fillId="0" borderId="0" xfId="9" applyFont="1" applyAlignment="1">
      <alignment horizontal="left"/>
    </xf>
    <xf numFmtId="0" fontId="36" fillId="0" borderId="0" xfId="9" applyFont="1" applyAlignment="1">
      <alignment horizontal="center"/>
    </xf>
    <xf numFmtId="0" fontId="71" fillId="0" borderId="0" xfId="9" applyFont="1" applyAlignment="1">
      <alignment horizontal="center"/>
    </xf>
    <xf numFmtId="41" fontId="36" fillId="0" borderId="0" xfId="4" applyFont="1" applyFill="1" applyAlignment="1"/>
    <xf numFmtId="0" fontId="74" fillId="0" borderId="0" xfId="9" applyFont="1"/>
    <xf numFmtId="0" fontId="76" fillId="34" borderId="58" xfId="0" applyFont="1" applyFill="1" applyBorder="1" applyAlignment="1">
      <alignment horizontal="center" vertical="center" wrapText="1"/>
    </xf>
    <xf numFmtId="0" fontId="76" fillId="34" borderId="63" xfId="0" applyFont="1" applyFill="1" applyBorder="1" applyAlignment="1">
      <alignment horizontal="center" vertical="center" wrapText="1"/>
    </xf>
    <xf numFmtId="0" fontId="77" fillId="0" borderId="0" xfId="9" applyFont="1"/>
    <xf numFmtId="0" fontId="78" fillId="0" borderId="60" xfId="12" applyNumberFormat="1" applyFont="1" applyFill="1" applyBorder="1" applyAlignment="1">
      <alignment horizontal="center" vertical="center"/>
    </xf>
    <xf numFmtId="0" fontId="72" fillId="10" borderId="6" xfId="0" applyFont="1" applyFill="1" applyBorder="1" applyAlignment="1">
      <alignment vertical="center" wrapText="1"/>
    </xf>
    <xf numFmtId="0" fontId="78" fillId="0" borderId="10" xfId="12" applyNumberFormat="1" applyFont="1" applyFill="1" applyBorder="1" applyAlignment="1">
      <alignment horizontal="center" vertical="center"/>
    </xf>
    <xf numFmtId="0" fontId="72" fillId="10" borderId="3" xfId="0" applyFont="1" applyFill="1" applyBorder="1" applyAlignment="1">
      <alignment vertical="center" wrapText="1"/>
    </xf>
    <xf numFmtId="0" fontId="72" fillId="10" borderId="3" xfId="110" applyFont="1" applyFill="1" applyBorder="1" applyAlignment="1">
      <alignment vertical="center" wrapText="1"/>
    </xf>
    <xf numFmtId="0" fontId="72" fillId="10" borderId="3" xfId="0" applyFont="1" applyFill="1" applyBorder="1" applyAlignment="1">
      <alignment horizontal="left" vertical="center"/>
    </xf>
    <xf numFmtId="0" fontId="72" fillId="10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vertical="center" wrapText="1"/>
    </xf>
    <xf numFmtId="0" fontId="79" fillId="37" borderId="0" xfId="9" applyFont="1" applyFill="1" applyAlignment="1">
      <alignment vertical="center"/>
    </xf>
    <xf numFmtId="0" fontId="70" fillId="36" borderId="4" xfId="0" applyFont="1" applyFill="1" applyBorder="1" applyAlignment="1">
      <alignment horizontal="center" vertical="center" wrapText="1"/>
    </xf>
    <xf numFmtId="0" fontId="70" fillId="36" borderId="3" xfId="0" applyFont="1" applyFill="1" applyBorder="1" applyAlignment="1">
      <alignment horizontal="center" vertical="center" wrapText="1"/>
    </xf>
    <xf numFmtId="0" fontId="72" fillId="36" borderId="3" xfId="0" applyFont="1" applyFill="1" applyBorder="1" applyAlignment="1">
      <alignment horizontal="left" vertical="center"/>
    </xf>
    <xf numFmtId="0" fontId="78" fillId="0" borderId="3" xfId="11" applyNumberFormat="1" applyFont="1" applyFill="1" applyBorder="1" applyAlignment="1">
      <alignment horizontal="center" vertical="center"/>
    </xf>
    <xf numFmtId="0" fontId="78" fillId="0" borderId="67" xfId="11" applyNumberFormat="1" applyFont="1" applyFill="1" applyBorder="1" applyAlignment="1">
      <alignment horizontal="center" vertical="center"/>
    </xf>
    <xf numFmtId="0" fontId="78" fillId="0" borderId="3" xfId="11" applyNumberFormat="1" applyFont="1" applyFill="1" applyBorder="1" applyAlignment="1">
      <alignment vertical="center"/>
    </xf>
    <xf numFmtId="0" fontId="74" fillId="0" borderId="3" xfId="4" applyNumberFormat="1" applyFont="1" applyFill="1" applyBorder="1" applyAlignment="1">
      <alignment horizontal="center" vertical="center"/>
    </xf>
    <xf numFmtId="0" fontId="78" fillId="0" borderId="3" xfId="4" applyNumberFormat="1" applyFont="1" applyFill="1" applyBorder="1" applyAlignment="1">
      <alignment vertical="center" wrapText="1"/>
    </xf>
    <xf numFmtId="0" fontId="74" fillId="0" borderId="67" xfId="4" applyNumberFormat="1" applyFont="1" applyFill="1" applyBorder="1" applyAlignment="1">
      <alignment horizontal="center" vertical="center"/>
    </xf>
    <xf numFmtId="0" fontId="78" fillId="0" borderId="3" xfId="4" applyNumberFormat="1" applyFont="1" applyFill="1" applyBorder="1" applyAlignment="1">
      <alignment vertical="center"/>
    </xf>
    <xf numFmtId="0" fontId="78" fillId="0" borderId="3" xfId="13" applyNumberFormat="1" applyFont="1" applyFill="1" applyBorder="1" applyAlignment="1">
      <alignment horizontal="center" vertical="center"/>
    </xf>
    <xf numFmtId="0" fontId="78" fillId="0" borderId="3" xfId="13" applyNumberFormat="1" applyFont="1" applyFill="1" applyBorder="1" applyAlignment="1">
      <alignment horizontal="left" vertical="center"/>
    </xf>
    <xf numFmtId="0" fontId="78" fillId="0" borderId="67" xfId="13" applyNumberFormat="1" applyFont="1" applyFill="1" applyBorder="1" applyAlignment="1">
      <alignment horizontal="center" vertical="center"/>
    </xf>
    <xf numFmtId="0" fontId="79" fillId="0" borderId="3" xfId="13" applyNumberFormat="1" applyFont="1" applyFill="1" applyBorder="1" applyAlignment="1">
      <alignment horizontal="left" vertical="center"/>
    </xf>
    <xf numFmtId="0" fontId="74" fillId="10" borderId="3" xfId="8" applyFont="1" applyFill="1" applyBorder="1" applyAlignment="1">
      <alignment vertical="center" wrapText="1"/>
    </xf>
    <xf numFmtId="0" fontId="78" fillId="0" borderId="46" xfId="12" applyNumberFormat="1" applyFont="1" applyFill="1" applyBorder="1" applyAlignment="1">
      <alignment horizontal="center" vertical="center"/>
    </xf>
    <xf numFmtId="0" fontId="78" fillId="0" borderId="11" xfId="13" applyNumberFormat="1" applyFont="1" applyFill="1" applyBorder="1" applyAlignment="1">
      <alignment horizontal="center" vertical="center"/>
    </xf>
    <xf numFmtId="0" fontId="74" fillId="10" borderId="11" xfId="8" applyFont="1" applyFill="1" applyBorder="1" applyAlignment="1">
      <alignment vertical="center" wrapText="1"/>
    </xf>
    <xf numFmtId="0" fontId="78" fillId="0" borderId="68" xfId="13" applyNumberFormat="1" applyFont="1" applyFill="1" applyBorder="1" applyAlignment="1">
      <alignment horizontal="center" vertical="center"/>
    </xf>
    <xf numFmtId="0" fontId="73" fillId="36" borderId="3" xfId="135" applyFont="1" applyFill="1" applyBorder="1" applyAlignment="1">
      <alignment vertical="center" wrapText="1"/>
    </xf>
    <xf numFmtId="0" fontId="23" fillId="0" borderId="45" xfId="9" applyFont="1" applyBorder="1" applyAlignment="1">
      <alignment horizontal="center" vertical="center"/>
    </xf>
    <xf numFmtId="0" fontId="23" fillId="0" borderId="43" xfId="9" applyFont="1" applyBorder="1" applyAlignment="1">
      <alignment horizontal="center" vertical="center"/>
    </xf>
    <xf numFmtId="41" fontId="22" fillId="0" borderId="6" xfId="4" applyFont="1" applyFill="1" applyBorder="1" applyAlignment="1">
      <alignment horizontal="left" vertical="center"/>
    </xf>
    <xf numFmtId="41" fontId="22" fillId="0" borderId="3" xfId="4" applyFont="1" applyFill="1" applyBorder="1" applyAlignment="1">
      <alignment horizontal="left" vertical="center"/>
    </xf>
    <xf numFmtId="41" fontId="22" fillId="0" borderId="4" xfId="4" applyFont="1" applyFill="1" applyBorder="1" applyAlignment="1">
      <alignment horizontal="center" vertical="center"/>
    </xf>
    <xf numFmtId="41" fontId="22" fillId="0" borderId="8" xfId="4" applyFont="1" applyFill="1" applyBorder="1" applyAlignment="1">
      <alignment horizontal="center" vertical="center"/>
    </xf>
    <xf numFmtId="41" fontId="22" fillId="0" borderId="6" xfId="4" applyFont="1" applyFill="1" applyBorder="1" applyAlignment="1">
      <alignment horizontal="center" vertical="center"/>
    </xf>
    <xf numFmtId="41" fontId="22" fillId="0" borderId="44" xfId="4" applyFont="1" applyFill="1" applyBorder="1" applyAlignment="1">
      <alignment horizontal="center" vertical="center"/>
    </xf>
    <xf numFmtId="41" fontId="22" fillId="0" borderId="9" xfId="4" applyFont="1" applyFill="1" applyBorder="1" applyAlignment="1">
      <alignment horizontal="center" vertical="center"/>
    </xf>
    <xf numFmtId="0" fontId="23" fillId="0" borderId="9" xfId="9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41" fontId="22" fillId="0" borderId="4" xfId="4" applyFont="1" applyFill="1" applyBorder="1" applyAlignment="1">
      <alignment horizontal="left" vertical="center"/>
    </xf>
    <xf numFmtId="41" fontId="22" fillId="0" borderId="4" xfId="4" applyFont="1" applyFill="1" applyBorder="1" applyAlignment="1">
      <alignment horizontal="left" vertical="center" wrapText="1"/>
    </xf>
    <xf numFmtId="41" fontId="22" fillId="0" borderId="8" xfId="4" applyFont="1" applyFill="1" applyBorder="1" applyAlignment="1">
      <alignment horizontal="left" vertical="center" wrapText="1"/>
    </xf>
    <xf numFmtId="41" fontId="22" fillId="0" borderId="6" xfId="4" applyFont="1" applyFill="1" applyBorder="1" applyAlignment="1">
      <alignment horizontal="left" vertical="center" wrapText="1"/>
    </xf>
    <xf numFmtId="41" fontId="23" fillId="0" borderId="4" xfId="4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41" fontId="22" fillId="0" borderId="8" xfId="4" applyFont="1" applyFill="1" applyBorder="1" applyAlignment="1">
      <alignment horizontal="left" vertical="center"/>
    </xf>
    <xf numFmtId="0" fontId="32" fillId="0" borderId="9" xfId="3" applyFont="1" applyFill="1" applyBorder="1" applyAlignment="1">
      <alignment horizontal="center" vertical="center"/>
    </xf>
    <xf numFmtId="0" fontId="32" fillId="0" borderId="2" xfId="3" applyFont="1" applyFill="1" applyBorder="1" applyAlignment="1">
      <alignment horizontal="center" vertical="center"/>
    </xf>
    <xf numFmtId="0" fontId="32" fillId="0" borderId="5" xfId="3" applyFont="1" applyFill="1" applyBorder="1" applyAlignment="1">
      <alignment horizontal="center" vertical="center"/>
    </xf>
    <xf numFmtId="41" fontId="25" fillId="0" borderId="3" xfId="4" applyFont="1" applyFill="1" applyBorder="1" applyAlignment="1">
      <alignment horizontal="center" vertical="center"/>
    </xf>
    <xf numFmtId="0" fontId="25" fillId="0" borderId="3" xfId="9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41" fontId="25" fillId="0" borderId="3" xfId="4" applyFont="1" applyFill="1" applyBorder="1" applyAlignment="1">
      <alignment horizontal="left" vertical="center" wrapText="1"/>
    </xf>
    <xf numFmtId="41" fontId="25" fillId="0" borderId="3" xfId="4" applyFont="1" applyFill="1" applyBorder="1" applyAlignment="1">
      <alignment horizontal="left" vertical="center"/>
    </xf>
    <xf numFmtId="41" fontId="25" fillId="0" borderId="4" xfId="4" applyFont="1" applyFill="1" applyBorder="1" applyAlignment="1">
      <alignment horizontal="center" vertical="center"/>
    </xf>
    <xf numFmtId="41" fontId="25" fillId="0" borderId="8" xfId="4" applyFont="1" applyFill="1" applyBorder="1" applyAlignment="1">
      <alignment horizontal="center" vertical="center"/>
    </xf>
    <xf numFmtId="41" fontId="25" fillId="0" borderId="6" xfId="4" applyFont="1" applyFill="1" applyBorder="1" applyAlignment="1">
      <alignment horizontal="center" vertical="center"/>
    </xf>
    <xf numFmtId="0" fontId="25" fillId="0" borderId="4" xfId="9" applyFont="1" applyBorder="1" applyAlignment="1">
      <alignment horizontal="center" vertical="center"/>
    </xf>
    <xf numFmtId="0" fontId="25" fillId="0" borderId="8" xfId="9" applyFont="1" applyBorder="1" applyAlignment="1">
      <alignment horizontal="center" vertical="center"/>
    </xf>
    <xf numFmtId="0" fontId="25" fillId="0" borderId="6" xfId="9" applyFont="1" applyBorder="1" applyAlignment="1">
      <alignment horizontal="center" vertical="center"/>
    </xf>
    <xf numFmtId="0" fontId="25" fillId="0" borderId="3" xfId="9" applyFont="1" applyBorder="1" applyAlignment="1">
      <alignment horizontal="center" vertical="center" wrapText="1"/>
    </xf>
    <xf numFmtId="41" fontId="25" fillId="0" borderId="4" xfId="4" applyFont="1" applyFill="1" applyBorder="1" applyAlignment="1">
      <alignment horizontal="left" vertical="center"/>
    </xf>
    <xf numFmtId="41" fontId="25" fillId="0" borderId="8" xfId="4" applyFont="1" applyFill="1" applyBorder="1" applyAlignment="1">
      <alignment horizontal="left" vertical="center"/>
    </xf>
    <xf numFmtId="41" fontId="25" fillId="0" borderId="6" xfId="4" applyFont="1" applyFill="1" applyBorder="1" applyAlignment="1">
      <alignment horizontal="left" vertical="center"/>
    </xf>
    <xf numFmtId="0" fontId="25" fillId="0" borderId="9" xfId="9" applyFont="1" applyBorder="1" applyAlignment="1">
      <alignment horizontal="center" vertical="center"/>
    </xf>
    <xf numFmtId="0" fontId="25" fillId="0" borderId="2" xfId="9" applyFont="1" applyBorder="1" applyAlignment="1">
      <alignment horizontal="center" vertical="center"/>
    </xf>
    <xf numFmtId="0" fontId="25" fillId="0" borderId="5" xfId="9" applyFont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25" fillId="0" borderId="8" xfId="3" applyFont="1" applyFill="1" applyBorder="1" applyAlignment="1">
      <alignment horizontal="center" vertical="center"/>
    </xf>
    <xf numFmtId="0" fontId="25" fillId="0" borderId="6" xfId="3" applyFont="1" applyFill="1" applyBorder="1" applyAlignment="1">
      <alignment horizontal="center" vertical="center"/>
    </xf>
    <xf numFmtId="41" fontId="25" fillId="0" borderId="4" xfId="4" applyFont="1" applyFill="1" applyBorder="1" applyAlignment="1">
      <alignment horizontal="left" vertical="center" wrapText="1"/>
    </xf>
    <xf numFmtId="41" fontId="25" fillId="0" borderId="8" xfId="4" applyFont="1" applyFill="1" applyBorder="1" applyAlignment="1">
      <alignment horizontal="left" vertical="center" wrapText="1"/>
    </xf>
    <xf numFmtId="41" fontId="25" fillId="0" borderId="4" xfId="4" applyFont="1" applyFill="1" applyBorder="1" applyAlignment="1">
      <alignment horizontal="center" vertical="center" wrapText="1"/>
    </xf>
    <xf numFmtId="41" fontId="25" fillId="0" borderId="8" xfId="4" applyFont="1" applyFill="1" applyBorder="1" applyAlignment="1">
      <alignment horizontal="center" vertical="center" wrapText="1"/>
    </xf>
    <xf numFmtId="41" fontId="25" fillId="0" borderId="6" xfId="4" applyFont="1" applyFill="1" applyBorder="1" applyAlignment="1">
      <alignment horizontal="center" vertical="center" wrapText="1"/>
    </xf>
    <xf numFmtId="0" fontId="70" fillId="10" borderId="65" xfId="0" applyFont="1" applyFill="1" applyBorder="1" applyAlignment="1">
      <alignment horizontal="center" vertical="center" wrapText="1"/>
    </xf>
    <xf numFmtId="0" fontId="70" fillId="10" borderId="66" xfId="0" applyFont="1" applyFill="1" applyBorder="1" applyAlignment="1">
      <alignment horizontal="center" vertical="center" wrapText="1"/>
    </xf>
    <xf numFmtId="0" fontId="70" fillId="10" borderId="64" xfId="0" applyFont="1" applyFill="1" applyBorder="1" applyAlignment="1">
      <alignment horizontal="center" vertical="center" wrapText="1"/>
    </xf>
    <xf numFmtId="0" fontId="70" fillId="10" borderId="3" xfId="0" applyFont="1" applyFill="1" applyBorder="1" applyAlignment="1">
      <alignment horizontal="center" vertical="center" wrapText="1"/>
    </xf>
    <xf numFmtId="0" fontId="81" fillId="0" borderId="0" xfId="9" applyFont="1" applyAlignment="1">
      <alignment horizontal="center" vertical="center"/>
    </xf>
    <xf numFmtId="0" fontId="75" fillId="34" borderId="59" xfId="9" applyFont="1" applyFill="1" applyBorder="1" applyAlignment="1">
      <alignment horizontal="center" vertical="center"/>
    </xf>
    <xf numFmtId="0" fontId="75" fillId="34" borderId="61" xfId="9" applyFont="1" applyFill="1" applyBorder="1" applyAlignment="1">
      <alignment horizontal="center" vertical="center"/>
    </xf>
    <xf numFmtId="0" fontId="76" fillId="34" borderId="58" xfId="0" applyFont="1" applyFill="1" applyBorder="1" applyAlignment="1">
      <alignment horizontal="center" vertical="center" wrapText="1"/>
    </xf>
    <xf numFmtId="0" fontId="76" fillId="34" borderId="62" xfId="0" applyFont="1" applyFill="1" applyBorder="1" applyAlignment="1">
      <alignment horizontal="center" vertical="center" wrapText="1"/>
    </xf>
    <xf numFmtId="0" fontId="76" fillId="34" borderId="62" xfId="4" applyNumberFormat="1" applyFont="1" applyFill="1" applyBorder="1" applyAlignment="1">
      <alignment horizontal="center" vertical="center" wrapText="1"/>
    </xf>
    <xf numFmtId="0" fontId="76" fillId="34" borderId="69" xfId="4" applyNumberFormat="1" applyFont="1" applyFill="1" applyBorder="1" applyAlignment="1">
      <alignment horizontal="center" vertical="center" wrapText="1"/>
    </xf>
    <xf numFmtId="0" fontId="69" fillId="0" borderId="0" xfId="9" applyFont="1" applyAlignment="1">
      <alignment horizontal="left" vertical="center"/>
    </xf>
    <xf numFmtId="0" fontId="70" fillId="10" borderId="67" xfId="0" applyFont="1" applyFill="1" applyBorder="1" applyAlignment="1">
      <alignment horizontal="center" vertical="center"/>
    </xf>
    <xf numFmtId="0" fontId="72" fillId="10" borderId="4" xfId="0" applyFont="1" applyFill="1" applyBorder="1" applyAlignment="1">
      <alignment horizontal="center" vertical="center"/>
    </xf>
    <xf numFmtId="0" fontId="72" fillId="10" borderId="8" xfId="0" applyFont="1" applyFill="1" applyBorder="1" applyAlignment="1">
      <alignment horizontal="center" vertical="center"/>
    </xf>
    <xf numFmtId="0" fontId="72" fillId="10" borderId="6" xfId="0" applyFont="1" applyFill="1" applyBorder="1" applyAlignment="1">
      <alignment horizontal="center" vertical="center"/>
    </xf>
    <xf numFmtId="0" fontId="70" fillId="10" borderId="65" xfId="0" applyFont="1" applyFill="1" applyBorder="1" applyAlignment="1">
      <alignment horizontal="center" vertical="center"/>
    </xf>
    <xf numFmtId="0" fontId="70" fillId="10" borderId="66" xfId="0" applyFont="1" applyFill="1" applyBorder="1" applyAlignment="1">
      <alignment horizontal="center" vertical="center"/>
    </xf>
    <xf numFmtId="0" fontId="70" fillId="10" borderId="64" xfId="0" applyFont="1" applyFill="1" applyBorder="1" applyAlignment="1">
      <alignment horizontal="center" vertical="center"/>
    </xf>
    <xf numFmtId="0" fontId="72" fillId="10" borderId="70" xfId="0" applyFont="1" applyFill="1" applyBorder="1" applyAlignment="1">
      <alignment horizontal="center" vertical="center" wrapText="1"/>
    </xf>
    <xf numFmtId="0" fontId="72" fillId="10" borderId="8" xfId="0" applyFont="1" applyFill="1" applyBorder="1" applyAlignment="1">
      <alignment horizontal="center" vertical="center" wrapText="1"/>
    </xf>
    <xf numFmtId="0" fontId="72" fillId="10" borderId="6" xfId="0" applyFont="1" applyFill="1" applyBorder="1" applyAlignment="1">
      <alignment horizontal="center" vertical="center" wrapText="1"/>
    </xf>
    <xf numFmtId="0" fontId="73" fillId="0" borderId="3" xfId="11" applyNumberFormat="1" applyFont="1" applyFill="1" applyBorder="1" applyAlignment="1">
      <alignment horizontal="center" vertical="center"/>
    </xf>
    <xf numFmtId="0" fontId="82" fillId="0" borderId="0" xfId="9" applyFont="1" applyAlignment="1">
      <alignment horizontal="center" vertical="center"/>
    </xf>
    <xf numFmtId="0" fontId="72" fillId="10" borderId="3" xfId="0" applyFont="1" applyFill="1" applyBorder="1" applyAlignment="1">
      <alignment horizontal="center" vertical="center" wrapText="1"/>
    </xf>
    <xf numFmtId="0" fontId="78" fillId="0" borderId="3" xfId="11" applyNumberFormat="1" applyFont="1" applyFill="1" applyBorder="1" applyAlignment="1">
      <alignment horizontal="center" vertical="center"/>
    </xf>
    <xf numFmtId="0" fontId="78" fillId="0" borderId="3" xfId="13" applyNumberFormat="1" applyFont="1" applyFill="1" applyBorder="1" applyAlignment="1">
      <alignment horizontal="center" vertical="center"/>
    </xf>
    <xf numFmtId="0" fontId="74" fillId="0" borderId="3" xfId="4" applyNumberFormat="1" applyFont="1" applyFill="1" applyBorder="1" applyAlignment="1">
      <alignment horizontal="center" vertical="center"/>
    </xf>
    <xf numFmtId="0" fontId="78" fillId="0" borderId="3" xfId="13" applyNumberFormat="1" applyFont="1" applyFill="1" applyBorder="1" applyAlignment="1">
      <alignment horizontal="center" vertical="center" wrapText="1"/>
    </xf>
    <xf numFmtId="0" fontId="74" fillId="0" borderId="0" xfId="9" applyFont="1" applyAlignment="1">
      <alignment horizontal="left"/>
    </xf>
    <xf numFmtId="0" fontId="78" fillId="0" borderId="0" xfId="9" applyFont="1" applyAlignment="1">
      <alignment horizontal="left"/>
    </xf>
    <xf numFmtId="0" fontId="78" fillId="0" borderId="11" xfId="13" applyNumberFormat="1" applyFont="1" applyFill="1" applyBorder="1" applyAlignment="1">
      <alignment horizontal="center" vertical="center"/>
    </xf>
    <xf numFmtId="0" fontId="36" fillId="0" borderId="0" xfId="9" applyFont="1" applyAlignment="1">
      <alignment horizontal="left"/>
    </xf>
    <xf numFmtId="0" fontId="19" fillId="0" borderId="3" xfId="135" applyFont="1" applyBorder="1" applyAlignment="1">
      <alignment horizontal="center" vertical="center" wrapText="1"/>
    </xf>
    <xf numFmtId="0" fontId="19" fillId="0" borderId="11" xfId="135" applyFont="1" applyBorder="1" applyAlignment="1">
      <alignment horizontal="center" vertical="center"/>
    </xf>
    <xf numFmtId="0" fontId="19" fillId="0" borderId="3" xfId="135" applyFont="1" applyBorder="1" applyAlignment="1">
      <alignment horizontal="center" vertical="center"/>
    </xf>
    <xf numFmtId="0" fontId="19" fillId="0" borderId="4" xfId="135" applyFont="1" applyBorder="1" applyAlignment="1">
      <alignment horizontal="center" vertical="center" wrapText="1"/>
    </xf>
    <xf numFmtId="0" fontId="19" fillId="0" borderId="8" xfId="135" applyFont="1" applyBorder="1" applyAlignment="1">
      <alignment horizontal="center" vertical="center"/>
    </xf>
    <xf numFmtId="41" fontId="23" fillId="0" borderId="8" xfId="4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1" fontId="20" fillId="0" borderId="0" xfId="4" applyFont="1" applyFill="1" applyBorder="1" applyAlignment="1">
      <alignment horizontal="center" vertical="center"/>
    </xf>
    <xf numFmtId="0" fontId="31" fillId="0" borderId="3" xfId="9" applyFont="1" applyBorder="1" applyAlignment="1">
      <alignment horizontal="center" vertical="center" wrapText="1"/>
    </xf>
    <xf numFmtId="0" fontId="31" fillId="0" borderId="3" xfId="9" applyFont="1" applyBorder="1" applyAlignment="1">
      <alignment horizontal="center" vertical="center"/>
    </xf>
    <xf numFmtId="0" fontId="25" fillId="0" borderId="4" xfId="9" applyFont="1" applyBorder="1" applyAlignment="1">
      <alignment horizontal="center" vertical="center" wrapText="1"/>
    </xf>
    <xf numFmtId="0" fontId="25" fillId="0" borderId="8" xfId="9" applyFont="1" applyBorder="1" applyAlignment="1">
      <alignment horizontal="center" vertical="center" wrapText="1"/>
    </xf>
    <xf numFmtId="0" fontId="25" fillId="0" borderId="6" xfId="9" applyFont="1" applyBorder="1" applyAlignment="1">
      <alignment horizontal="center" vertical="center" wrapText="1"/>
    </xf>
    <xf numFmtId="0" fontId="32" fillId="0" borderId="3" xfId="3" applyFont="1" applyFill="1" applyBorder="1" applyAlignment="1">
      <alignment horizontal="center" vertical="center"/>
    </xf>
    <xf numFmtId="41" fontId="20" fillId="0" borderId="0" xfId="4" applyFont="1" applyFill="1" applyBorder="1" applyAlignment="1">
      <alignment horizontal="left" vertical="center"/>
    </xf>
    <xf numFmtId="0" fontId="31" fillId="0" borderId="4" xfId="9" applyFont="1" applyBorder="1" applyAlignment="1">
      <alignment horizontal="center" vertical="center" wrapText="1"/>
    </xf>
    <xf numFmtId="0" fontId="31" fillId="0" borderId="8" xfId="9" applyFont="1" applyBorder="1" applyAlignment="1">
      <alignment horizontal="center" vertical="center" wrapText="1"/>
    </xf>
    <xf numFmtId="0" fontId="31" fillId="0" borderId="6" xfId="9" applyFont="1" applyBorder="1" applyAlignment="1">
      <alignment horizontal="center" vertical="center" wrapText="1"/>
    </xf>
    <xf numFmtId="0" fontId="24" fillId="0" borderId="9" xfId="9" applyFont="1" applyBorder="1" applyAlignment="1">
      <alignment horizontal="left" vertical="center" wrapText="1"/>
    </xf>
    <xf numFmtId="0" fontId="24" fillId="0" borderId="5" xfId="9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34" fillId="4" borderId="17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top" wrapText="1"/>
    </xf>
    <xf numFmtId="0" fontId="33" fillId="0" borderId="24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</cellXfs>
  <cellStyles count="137">
    <cellStyle name="&quot;" xfId="14"/>
    <cellStyle name="&quot;_10년IBK기업은행수정견적서-건국대학교병원" xfId="15"/>
    <cellStyle name="&quot;_10년IBK기업은행수정견적서-건국대학교병원_사업장용패키지20.30.40.50" xfId="16"/>
    <cellStyle name="&quot;_굿모닝신한증권검사항목자료-네오딘(1)" xfId="17"/>
    <cellStyle name="&quot;_굿모닝신한증권검사항목자료-네오딘(1)_10년IBK기업은행수정견적서-건국대학교병원" xfId="18"/>
    <cellStyle name="&quot;_굿모닝신한증권검사항목자료-네오딘(1)_10년IBK기업은행수정견적서-건국대학교병원_사업장용패키지20.30.40.50" xfId="19"/>
    <cellStyle name="&quot;_굿모닝신한증권검사항목자료-네오딘(1)_사업장용패키지20.30.40.50" xfId="20"/>
    <cellStyle name="&quot;_사업장용패키지20.30.40.50" xfId="21"/>
    <cellStyle name="??&amp;O?&amp;H?_x0008__x000f__x0007_?_x0007__x0001__x0001_" xfId="22"/>
    <cellStyle name="??&amp;O?&amp;H?_x0008_??_x0007__x0001__x0001_" xfId="23"/>
    <cellStyle name="_Book1" xfId="24"/>
    <cellStyle name="20% - Accent1" xfId="25"/>
    <cellStyle name="20% - Accent2" xfId="26"/>
    <cellStyle name="20% - Accent3" xfId="27"/>
    <cellStyle name="20% - Accent4" xfId="28"/>
    <cellStyle name="20% - Accent5" xfId="29"/>
    <cellStyle name="20% - Accent6" xfId="30"/>
    <cellStyle name="20% - 강조색3" xfId="11" builtinId="38"/>
    <cellStyle name="20% - 강조색4" xfId="13" builtinId="42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강조색3" xfId="12" builtinId="39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ategory" xfId="51"/>
    <cellStyle name="Check Cell" xfId="52"/>
    <cellStyle name="Comma" xfId="53"/>
    <cellStyle name="Comma [0]_ SG&amp;A Bridge " xfId="54"/>
    <cellStyle name="Comma_ SG&amp;A Bridge " xfId="55"/>
    <cellStyle name="Currency" xfId="56"/>
    <cellStyle name="Currency [0]_ SG&amp;A Bridge " xfId="57"/>
    <cellStyle name="Currency_ SG&amp;A Bridge " xfId="58"/>
    <cellStyle name="Currency1" xfId="59"/>
    <cellStyle name="Explanatory Text" xfId="60"/>
    <cellStyle name="Good" xfId="61"/>
    <cellStyle name="Grey" xfId="62"/>
    <cellStyle name="HEADER" xfId="63"/>
    <cellStyle name="Header1" xfId="1"/>
    <cellStyle name="Header2" xfId="2"/>
    <cellStyle name="Heading 1" xfId="64"/>
    <cellStyle name="Heading 2" xfId="65"/>
    <cellStyle name="Heading 3" xfId="66"/>
    <cellStyle name="Heading 4" xfId="67"/>
    <cellStyle name="Input" xfId="68"/>
    <cellStyle name="Input [yellow]" xfId="69"/>
    <cellStyle name="Input_2007년 대우건설 일반검진 및 독감접종 일정 - 정승희씨" xfId="70"/>
    <cellStyle name="Linked Cell" xfId="71"/>
    <cellStyle name="Model" xfId="72"/>
    <cellStyle name="Neutral" xfId="73"/>
    <cellStyle name="Normal - Style1" xfId="74"/>
    <cellStyle name="Normal_ SG&amp;A Bridge " xfId="75"/>
    <cellStyle name="Note" xfId="76"/>
    <cellStyle name="Output" xfId="77"/>
    <cellStyle name="Percent" xfId="78"/>
    <cellStyle name="Percent [2]" xfId="79"/>
    <cellStyle name="Percent_2007년 대우건설 일반검진 및 독감접종 일정 - 정승희씨" xfId="80"/>
    <cellStyle name="subhead" xfId="81"/>
    <cellStyle name="Title" xfId="82"/>
    <cellStyle name="Total" xfId="83"/>
    <cellStyle name="Warning Text" xfId="84"/>
    <cellStyle name="강조색2" xfId="3" builtinId="33"/>
    <cellStyle name="강조색2 2" xfId="85"/>
    <cellStyle name="똿뗦먛귟 [0.00]_PRODUCT DETAIL Q1" xfId="86"/>
    <cellStyle name="똿뗦먛귟_PRODUCT DETAIL Q1" xfId="87"/>
    <cellStyle name="메모 2" xfId="88"/>
    <cellStyle name="메모 3" xfId="89"/>
    <cellStyle name="믅됞 [0.00]_PRODUCT DETAIL Q1" xfId="90"/>
    <cellStyle name="믅됞_PRODUCT DETAIL Q1" xfId="91"/>
    <cellStyle name="백분율 2" xfId="92"/>
    <cellStyle name="뷭?_BOOKSHIP" xfId="93"/>
    <cellStyle name="쉼표 [0]" xfId="4" builtinId="6"/>
    <cellStyle name="쉼표 [0] 2" xfId="5"/>
    <cellStyle name="쉼표 [0] 2 2" xfId="94"/>
    <cellStyle name="쉼표 [0] 3" xfId="95"/>
    <cellStyle name="쉼표 [0] 3 2" xfId="123"/>
    <cellStyle name="쉼표 [0] 4" xfId="96"/>
    <cellStyle name="쉼표 [0] 5" xfId="124"/>
    <cellStyle name="쉼표 [0] 6" xfId="122"/>
    <cellStyle name="쉼표 [0] 7" xfId="131"/>
    <cellStyle name="쉼표 [0] 7 2" xfId="136"/>
    <cellStyle name="스타일 1" xfId="97"/>
    <cellStyle name="스타일 2" xfId="98"/>
    <cellStyle name="스타일 3" xfId="99"/>
    <cellStyle name="자리수" xfId="100"/>
    <cellStyle name="자리수0" xfId="101"/>
    <cellStyle name="지정되지 않음" xfId="102"/>
    <cellStyle name="콤마 [0]_  RANGE " xfId="103"/>
    <cellStyle name="콤마_  RANGE " xfId="104"/>
    <cellStyle name="통T" xfId="105"/>
    <cellStyle name="통화 [0]" xfId="10" builtinId="7"/>
    <cellStyle name="통화 [0] 2" xfId="6"/>
    <cellStyle name="통화 [0] 3" xfId="125"/>
    <cellStyle name="퍼센트" xfId="106"/>
    <cellStyle name="표준" xfId="0" builtinId="0"/>
    <cellStyle name="표준 10" xfId="133"/>
    <cellStyle name="표준 11" xfId="134"/>
    <cellStyle name="표준 2" xfId="7"/>
    <cellStyle name="표준 2 2" xfId="107"/>
    <cellStyle name="표준 2 2 2" xfId="108"/>
    <cellStyle name="표준 2 2 3" xfId="126"/>
    <cellStyle name="표준 2 3" xfId="109"/>
    <cellStyle name="표준 2 4" xfId="127"/>
    <cellStyle name="표준 2_10년IBK기업은행수정견적서-건국대학교병원" xfId="110"/>
    <cellStyle name="표준 3" xfId="8"/>
    <cellStyle name="標準 3" xfId="128"/>
    <cellStyle name="표준 3 2" xfId="129"/>
    <cellStyle name="표준 4" xfId="111"/>
    <cellStyle name="표준 4 2" xfId="112"/>
    <cellStyle name="표준 4 3" xfId="113"/>
    <cellStyle name="표준 5" xfId="114"/>
    <cellStyle name="표준 5 2" xfId="115"/>
    <cellStyle name="표준 6" xfId="116"/>
    <cellStyle name="표준 7" xfId="117"/>
    <cellStyle name="표준 8" xfId="130"/>
    <cellStyle name="표준 8 2" xfId="135"/>
    <cellStyle name="표준 9" xfId="132"/>
    <cellStyle name="표준_7-종검,혈액항목 - 본사자료" xfId="9"/>
    <cellStyle name="하이퍼링크 2" xfId="118"/>
    <cellStyle name="하이퍼링크 3" xfId="119"/>
    <cellStyle name="화폐기호" xfId="120"/>
    <cellStyle name="화폐기호0" xfId="121"/>
  </cellStyles>
  <dxfs count="0"/>
  <tableStyles count="0" defaultTableStyle="TableStyleMedium9" defaultPivotStyle="PivotStyleLight16"/>
  <colors>
    <mruColors>
      <color rgb="FF0000FF"/>
      <color rgb="FFA4F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3_2">
  <dgm:title val=""/>
  <dgm:desc val=""/>
  <dgm:catLst>
    <dgm:cat type="accent3" pri="11200"/>
  </dgm:catLst>
  <dgm:styleLbl name="node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3"/>
    </dgm:fillClrLst>
    <dgm:linClrLst meth="repeat">
      <a:schemeClr val="accent3"/>
    </dgm:linClrLst>
    <dgm:effectClrLst/>
    <dgm:txLinClrLst/>
    <dgm:txFillClrLst/>
    <dgm:txEffectClrLst/>
  </dgm:styleLbl>
  <dgm:styleLbl name="lnNode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/>
    </dgm:fillClrLst>
    <dgm:linClrLst meth="repeat">
      <a:schemeClr val="accent3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/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40000"/>
      </a:schemeClr>
    </dgm:fillClrLst>
    <dgm:linClrLst meth="repeat">
      <a:schemeClr val="accent3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8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3FC5A11-48D4-4D6F-A19A-22FEDFEF7145}" type="doc">
      <dgm:prSet loTypeId="urn:microsoft.com/office/officeart/2005/8/layout/hierarchy3" loCatId="hierarchy" qsTypeId="urn:microsoft.com/office/officeart/2005/8/quickstyle/simple5" qsCatId="simple" csTypeId="urn:microsoft.com/office/officeart/2005/8/colors/accent3_2" csCatId="accent3" phldr="1"/>
      <dgm:spPr/>
      <dgm:t>
        <a:bodyPr/>
        <a:lstStyle/>
        <a:p>
          <a:pPr latinLnBrk="1"/>
          <a:endParaRPr lang="ko-KR" altLang="en-US"/>
        </a:p>
      </dgm:t>
    </dgm:pt>
    <dgm:pt modelId="{104DB437-FA52-45E1-8A94-D03C7C9ACB20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2A3CF908-F32C-4554-8B58-8D053B4654B2}" type="par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573C8D61-5C09-4988-9090-5F65C750683C}" type="sib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B90D20DD-4A5A-4EC1-A68C-A756AC719B9D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1 </a:t>
          </a:r>
          <a:r>
            <a:rPr lang="en-US" altLang="ko-KR" sz="900">
              <a:solidFill>
                <a:srgbClr val="0070C0"/>
              </a:solidFill>
            </a:rPr>
            <a:t>(83,795)</a:t>
          </a:r>
        </a:p>
      </dgm:t>
    </dgm:pt>
    <dgm:pt modelId="{E4899AFF-11DB-45B2-8F43-5F1BA1A959CB}" type="par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C6E17A9A-1BE6-4E8D-A8B4-F8CA1CE36CA2}" type="sib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8D8841A5-9A3F-494D-B3EB-980BF9D866B1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C </a:t>
          </a:r>
          <a:r>
            <a:rPr lang="en-US" altLang="ko-KR" sz="900">
              <a:solidFill>
                <a:srgbClr val="0070C0"/>
              </a:solidFill>
            </a:rPr>
            <a:t>(23,673)</a:t>
          </a:r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C </a:t>
          </a:r>
          <a:r>
            <a:rPr lang="en-US" altLang="ko-KR" sz="900">
              <a:solidFill>
                <a:srgbClr val="0070C0"/>
              </a:solidFill>
            </a:rPr>
            <a:t>(33,800)</a:t>
          </a:r>
          <a:endParaRPr lang="ko-KR" altLang="en-US" sz="900">
            <a:solidFill>
              <a:srgbClr val="0070C0"/>
            </a:solidFill>
          </a:endParaRPr>
        </a:p>
      </dgm:t>
    </dgm:pt>
    <dgm:pt modelId="{A6253636-83A4-407D-B252-867780C86CD2}" type="par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47889054-2CBE-4792-90D9-1FDE701EDFF8}" type="sib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ACC6AE6E-CFDC-4216-87F4-4A3AE3FFF53F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E9BE3176-680B-4C01-882D-2722DFEE2665}" type="par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289FC42-8BF0-4272-AB38-3562F190494F}" type="sib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0B46A39-F470-40B2-9735-73DA47864667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2 </a:t>
          </a:r>
          <a:r>
            <a:rPr lang="en-US" altLang="ko-KR" sz="900">
              <a:solidFill>
                <a:srgbClr val="0070C0"/>
              </a:solidFill>
            </a:rPr>
            <a:t>(103,549)</a:t>
          </a:r>
          <a:endParaRPr lang="ko-KR" altLang="en-US" sz="900">
            <a:solidFill>
              <a:srgbClr val="0070C0"/>
            </a:solidFill>
          </a:endParaRPr>
        </a:p>
      </dgm:t>
    </dgm:pt>
    <dgm:pt modelId="{283288B0-84BD-4963-9552-BDA0CEAB4882}" type="par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6276B194-8D82-4A8F-B4A8-7EEF8A6712E0}" type="sib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87784F56-EEE5-4998-8139-55FEBDCD234E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B </a:t>
          </a:r>
          <a:r>
            <a:rPr lang="en-US" altLang="ko-KR" sz="900">
              <a:solidFill>
                <a:srgbClr val="0070C0"/>
              </a:solidFill>
            </a:rPr>
            <a:t>(40,800)</a:t>
          </a:r>
          <a:endParaRPr lang="ko-KR" altLang="en-US" sz="900">
            <a:solidFill>
              <a:srgbClr val="0070C0"/>
            </a:solidFill>
          </a:endParaRPr>
        </a:p>
      </dgm:t>
    </dgm:pt>
    <dgm:pt modelId="{73127587-3CF3-4370-A31C-3AE4C6C18CDB}" type="par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F3B9A5B6-B5F6-478D-AE57-B4F59ED12504}" type="sib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0E88186D-7BA2-4993-857A-FE094825258C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>
              <a:solidFill>
                <a:srgbClr val="0070C0"/>
              </a:solidFill>
            </a:rPr>
            <a:t> </a:t>
          </a:r>
          <a:endParaRPr lang="en-US" altLang="ko-KR" sz="900">
            <a:solidFill>
              <a:srgbClr val="0070C0"/>
            </a:solidFill>
          </a:endParaRPr>
        </a:p>
        <a:p>
          <a:pPr algn="l" latinLnBrk="1"/>
          <a:r>
            <a:rPr lang="en-US" altLang="ko-KR" sz="900"/>
            <a:t>CT  or </a:t>
          </a:r>
          <a:r>
            <a:rPr lang="ko-KR" altLang="en-US" sz="900"/>
            <a:t>대장</a:t>
          </a:r>
          <a:r>
            <a:rPr lang="en-US" altLang="ko-KR" sz="900"/>
            <a:t> 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(87,810)</a:t>
          </a:r>
          <a:r>
            <a:rPr lang="ko-KR" altLang="en-US" sz="900">
              <a:solidFill>
                <a:srgbClr val="0070C0"/>
              </a:solidFill>
            </a:rPr>
            <a:t> </a:t>
          </a:r>
          <a:endParaRPr lang="en-US" altLang="ko-KR" sz="900">
            <a:solidFill>
              <a:srgbClr val="0070C0"/>
            </a:solidFill>
          </a:endParaRP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1</a:t>
          </a:r>
          <a:r>
            <a:rPr lang="ko-KR" altLang="en-US" sz="900"/>
            <a:t>항목 선택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>
            <a:solidFill>
              <a:srgbClr val="0070C0"/>
            </a:solidFill>
          </a:endParaRPr>
        </a:p>
      </dgm:t>
    </dgm:pt>
    <dgm:pt modelId="{F8B717AA-9CE0-47EB-B251-BAE018B29A0A}" type="par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951F4F21-1060-4910-921A-2149B433574D}" type="sib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F27BB646-2364-4395-A1E6-2C322F06FDF8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F0DF379-9908-464D-92B8-4D904F53FA54}" type="par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06A5891B-3A59-4985-B8FF-72E8F458040E}" type="sib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A79088FC-671D-4C6E-81B9-2B2D7DF8B658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 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>
            <a:solidFill>
              <a:srgbClr val="0070C0"/>
            </a:solidFill>
          </a:endParaRPr>
        </a:p>
      </dgm:t>
    </dgm:pt>
    <dgm:pt modelId="{98CF789A-2047-4480-AF27-7ADD931486D8}" type="par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61D47110-1BBA-47D3-9D4E-2530706AD87C}" type="sib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1C72642F-CAED-4911-BAD7-5B99B1EB09A1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포함</a:t>
          </a:r>
          <a:r>
            <a:rPr lang="en-US" altLang="ko-KR" sz="900"/>
            <a:t>)</a:t>
          </a:r>
        </a:p>
        <a:p>
          <a:pPr algn="l" latinLnBrk="1"/>
          <a:r>
            <a:rPr lang="en-US" altLang="ko-KR" sz="900"/>
            <a:t>CT  1</a:t>
          </a:r>
          <a:r>
            <a:rPr lang="ko-KR" altLang="en-US" sz="900"/>
            <a:t>항목 </a:t>
          </a:r>
          <a:r>
            <a:rPr lang="en-US" altLang="ko-KR" sz="900">
              <a:solidFill>
                <a:srgbClr val="0070C0"/>
              </a:solidFill>
            </a:rPr>
            <a:t>(43,855)</a:t>
          </a:r>
        </a:p>
        <a:p>
          <a:pPr algn="l" latinLnBrk="1"/>
          <a:r>
            <a:rPr lang="ko-KR" altLang="en-US" sz="900"/>
            <a:t>초음파 </a:t>
          </a:r>
          <a:r>
            <a:rPr lang="en-US" altLang="ko-KR" sz="900"/>
            <a:t>1</a:t>
          </a:r>
          <a:r>
            <a:rPr lang="ko-KR" altLang="en-US" sz="900"/>
            <a:t>항목 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>
            <a:solidFill>
              <a:srgbClr val="0070C0"/>
            </a:solidFill>
          </a:endParaRPr>
        </a:p>
      </dgm:t>
    </dgm:pt>
    <dgm:pt modelId="{68AEEE17-8683-4CB0-A69F-ED44B10D9F03}" type="par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EA0C057E-1419-4896-B0E1-4DBCDED3411C}" type="sib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1C62C76E-1D47-4EC9-8788-557CAAB4B079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en-US" altLang="ko-KR" sz="900"/>
            <a:t>OR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>
            <a:solidFill>
              <a:srgbClr val="0070C0"/>
            </a:solidFill>
          </a:endParaRPr>
        </a:p>
      </dgm:t>
    </dgm:pt>
    <dgm:pt modelId="{52DAC0FE-0115-445A-8ED4-989039853D11}" type="par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30ACF1BC-5C7A-4FE6-84F8-3C12C8E8E8CF}" type="sib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C92CDAD1-EA89-49D1-8AEA-775CBF390A7C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r>
            <a:rPr lang="ko-KR" altLang="en-US" sz="900"/>
            <a:t>위내시경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￦</a:t>
          </a:r>
          <a:r>
            <a:rPr lang="en-US" altLang="ko-KR" sz="900"/>
            <a:t>30,000 </a:t>
          </a:r>
          <a:r>
            <a:rPr lang="ko-KR" altLang="en-US" sz="900"/>
            <a:t>별도</a:t>
          </a:r>
          <a:r>
            <a:rPr lang="en-US" altLang="ko-KR" sz="900"/>
            <a:t>)</a:t>
          </a:r>
          <a:endParaRPr lang="ko-KR" altLang="en-US" sz="900"/>
        </a:p>
      </dgm:t>
    </dgm:pt>
    <dgm:pt modelId="{D4C1CC25-7C79-45B5-811E-D96948AB3985}" type="par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F7693F25-6085-49B2-83AE-97576C7610A1}" type="sib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A9604AAD-F67B-4E7B-9FF8-0D9F4C3FBA20}">
      <dgm:prSet phldrT="[텍스트]" custT="1"/>
      <dgm:spPr>
        <a:solidFill>
          <a:schemeClr val="accent3">
            <a:lumMod val="40000"/>
            <a:lumOff val="60000"/>
            <a:alpha val="90000"/>
          </a:schemeClr>
        </a:solidFill>
      </dgm:spPr>
      <dgm:t>
        <a:bodyPr/>
        <a:lstStyle/>
        <a:p>
          <a:pPr algn="l" latinLnBrk="1"/>
          <a:endParaRPr lang="en-US" altLang="ko-KR" sz="900"/>
        </a:p>
        <a:p>
          <a:pPr algn="l" latinLnBrk="1"/>
          <a:r>
            <a:rPr lang="ko-KR" altLang="en-US" sz="900"/>
            <a:t>위내시경  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ko-KR" altLang="en-US" sz="900"/>
            <a:t>뇌 </a:t>
          </a:r>
          <a:r>
            <a:rPr lang="en-US" altLang="ko-KR" sz="900"/>
            <a:t>MRI  </a:t>
          </a:r>
          <a:r>
            <a:rPr lang="en-US" altLang="ko-KR" sz="900">
              <a:solidFill>
                <a:srgbClr val="0070C0"/>
              </a:solidFill>
            </a:rPr>
            <a:t>(100,000)</a:t>
          </a:r>
        </a:p>
        <a:p>
          <a:pPr algn="l" latinLnBrk="1"/>
          <a:r>
            <a:rPr lang="en-US" altLang="ko-KR" sz="900"/>
            <a:t>CT  or 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 </a:t>
          </a:r>
          <a:endParaRPr lang="en-US" altLang="ko-KR" sz="900"/>
        </a:p>
        <a:p>
          <a:pPr algn="l" latinLnBrk="1"/>
          <a:r>
            <a:rPr lang="en-US" altLang="ko-KR" sz="900">
              <a:solidFill>
                <a:srgbClr val="0070C0"/>
              </a:solidFill>
            </a:rPr>
            <a:t>(43,855)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2</a:t>
          </a:r>
          <a:r>
            <a:rPr lang="ko-KR" altLang="en-US" sz="900"/>
            <a:t>항목</a:t>
          </a:r>
          <a:endParaRPr lang="en-US" altLang="ko-KR" sz="900"/>
        </a:p>
        <a:p>
          <a:pPr algn="l" latinLnBrk="1"/>
          <a:r>
            <a:rPr lang="en-US" altLang="ko-KR" sz="900">
              <a:solidFill>
                <a:srgbClr val="0070C0"/>
              </a:solidFill>
            </a:rPr>
            <a:t>(22,264)</a:t>
          </a:r>
          <a:endParaRPr lang="ko-KR" altLang="en-US" sz="900">
            <a:solidFill>
              <a:srgbClr val="0070C0"/>
            </a:solidFill>
          </a:endParaRPr>
        </a:p>
      </dgm:t>
    </dgm:pt>
    <dgm:pt modelId="{436B5CFB-1993-4187-87F3-074DC4698688}" type="par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568D3764-62E9-4D4C-9B76-C768EAA43ABD}" type="sib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290B80E3-C858-4D1A-A2B1-87944441D07E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4EE39F2-7B80-4282-8040-664859A3C3BA}" type="par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22F013F5-03FB-410E-9DDF-908A37131C07}" type="sib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DE6025A5-C5A0-4342-91FE-53C7D1740719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 (107,143)</a:t>
          </a:r>
          <a:endParaRPr lang="ko-KR" altLang="en-US" sz="900">
            <a:solidFill>
              <a:srgbClr val="0070C0"/>
            </a:solidFill>
          </a:endParaRPr>
        </a:p>
      </dgm:t>
    </dgm:pt>
    <dgm:pt modelId="{28246427-A647-4466-9D9C-651BCDC5B802}" type="par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066BA0DF-3552-4534-BCBC-80119F6DD9FE}" type="sib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2385760A-258D-429A-8C01-D75F039C7F65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(30,673)</a:t>
          </a:r>
        </a:p>
        <a:p>
          <a:pPr algn="l" latinLnBrk="1"/>
          <a:r>
            <a:rPr lang="en-US" altLang="ko-KR" sz="900"/>
            <a:t>OR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여성장비</a:t>
          </a:r>
          <a:r>
            <a:rPr lang="en-US" altLang="ko-KR" sz="900"/>
            <a:t>A 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>
            <a:solidFill>
              <a:srgbClr val="0070C0"/>
            </a:solidFill>
          </a:endParaRPr>
        </a:p>
      </dgm:t>
    </dgm:pt>
    <dgm:pt modelId="{8DBC220B-9C69-4D86-B877-0454FC1BCE5B}" type="par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F44AEC32-5855-4179-88EF-C339AB4829FF}" type="sib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5E790483-8904-4AAF-83B9-07B5E508D04E}" type="pres">
      <dgm:prSet presAssocID="{43FC5A11-48D4-4D6F-A19A-22FEDFEF7145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E5A9CE0-75E4-4F13-9F9C-F8B144867547}" type="pres">
      <dgm:prSet presAssocID="{104DB437-FA52-45E1-8A94-D03C7C9ACB20}" presName="root" presStyleCnt="0"/>
      <dgm:spPr/>
    </dgm:pt>
    <dgm:pt modelId="{26D0820B-E8AF-4DF7-9426-0C8EBCB6712D}" type="pres">
      <dgm:prSet presAssocID="{104DB437-FA52-45E1-8A94-D03C7C9ACB20}" presName="rootComposite" presStyleCnt="0"/>
      <dgm:spPr/>
    </dgm:pt>
    <dgm:pt modelId="{8311144C-A154-4971-BDE4-88D4D0DEDB8B}" type="pres">
      <dgm:prSet presAssocID="{104DB437-FA52-45E1-8A94-D03C7C9ACB20}" presName="rootText" presStyleLbl="node1" presStyleIdx="0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F573599A-48EC-419F-8D15-F8931A26543A}" type="pres">
      <dgm:prSet presAssocID="{104DB437-FA52-45E1-8A94-D03C7C9ACB20}" presName="rootConnector" presStyleLbl="node1" presStyleIdx="0" presStyleCnt="4"/>
      <dgm:spPr/>
      <dgm:t>
        <a:bodyPr/>
        <a:lstStyle/>
        <a:p>
          <a:pPr latinLnBrk="1"/>
          <a:endParaRPr lang="ko-KR" altLang="en-US"/>
        </a:p>
      </dgm:t>
    </dgm:pt>
    <dgm:pt modelId="{3C8FCBFA-A2B1-43B8-AB8C-FAE9C0A108D9}" type="pres">
      <dgm:prSet presAssocID="{104DB437-FA52-45E1-8A94-D03C7C9ACB20}" presName="childShape" presStyleCnt="0"/>
      <dgm:spPr/>
    </dgm:pt>
    <dgm:pt modelId="{CAC6A71C-F08E-44C1-AAEB-E27675302E07}" type="pres">
      <dgm:prSet presAssocID="{E4899AFF-11DB-45B2-8F43-5F1BA1A959CB}" presName="Name13" presStyleLbl="parChTrans1D2" presStyleIdx="0" presStyleCnt="12"/>
      <dgm:spPr/>
      <dgm:t>
        <a:bodyPr/>
        <a:lstStyle/>
        <a:p>
          <a:pPr latinLnBrk="1"/>
          <a:endParaRPr lang="ko-KR" altLang="en-US"/>
        </a:p>
      </dgm:t>
    </dgm:pt>
    <dgm:pt modelId="{A7576043-F35D-4BC3-A3A4-D0AEE3D49F80}" type="pres">
      <dgm:prSet presAssocID="{B90D20DD-4A5A-4EC1-A68C-A756AC719B9D}" presName="childText" presStyleLbl="bgAcc1" presStyleIdx="0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0123C78-A059-420B-93E2-27ED0BA9CA31}" type="pres">
      <dgm:prSet presAssocID="{A6253636-83A4-407D-B252-867780C86CD2}" presName="Name13" presStyleLbl="parChTrans1D2" presStyleIdx="1" presStyleCnt="12"/>
      <dgm:spPr/>
      <dgm:t>
        <a:bodyPr/>
        <a:lstStyle/>
        <a:p>
          <a:pPr latinLnBrk="1"/>
          <a:endParaRPr lang="ko-KR" altLang="en-US"/>
        </a:p>
      </dgm:t>
    </dgm:pt>
    <dgm:pt modelId="{505B70CC-4C7C-49BC-8C0F-ECD32ACDE327}" type="pres">
      <dgm:prSet presAssocID="{8D8841A5-9A3F-494D-B3EB-980BF9D866B1}" presName="childText" presStyleLbl="bgAcc1" presStyleIdx="1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8636531-0863-47D5-A346-B3500A4F1F98}" type="pres">
      <dgm:prSet presAssocID="{D4C1CC25-7C79-45B5-811E-D96948AB3985}" presName="Name13" presStyleLbl="parChTrans1D2" presStyleIdx="2" presStyleCnt="12"/>
      <dgm:spPr/>
      <dgm:t>
        <a:bodyPr/>
        <a:lstStyle/>
        <a:p>
          <a:pPr latinLnBrk="1"/>
          <a:endParaRPr lang="ko-KR" altLang="en-US"/>
        </a:p>
      </dgm:t>
    </dgm:pt>
    <dgm:pt modelId="{228A1AEE-2F87-42E6-AE95-DB6B4D19D8E7}" type="pres">
      <dgm:prSet presAssocID="{C92CDAD1-EA89-49D1-8AEA-775CBF390A7C}" presName="childText" presStyleLbl="bgAcc1" presStyleIdx="2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37C8CA-FFC6-42F8-9BB5-3739DEAE6450}" type="pres">
      <dgm:prSet presAssocID="{ACC6AE6E-CFDC-4216-87F4-4A3AE3FFF53F}" presName="root" presStyleCnt="0"/>
      <dgm:spPr/>
    </dgm:pt>
    <dgm:pt modelId="{2C5E0EEF-1865-433B-A765-8D0CEDE60E89}" type="pres">
      <dgm:prSet presAssocID="{ACC6AE6E-CFDC-4216-87F4-4A3AE3FFF53F}" presName="rootComposite" presStyleCnt="0"/>
      <dgm:spPr/>
    </dgm:pt>
    <dgm:pt modelId="{0C9B9165-C70C-4916-80F3-6DB7EFE5114D}" type="pres">
      <dgm:prSet presAssocID="{ACC6AE6E-CFDC-4216-87F4-4A3AE3FFF53F}" presName="rootText" presStyleLbl="node1" presStyleIdx="1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6AD3A970-F8D6-4A6E-B8A2-A1D34129ECAF}" type="pres">
      <dgm:prSet presAssocID="{ACC6AE6E-CFDC-4216-87F4-4A3AE3FFF53F}" presName="rootConnector" presStyleLbl="node1" presStyleIdx="1" presStyleCnt="4"/>
      <dgm:spPr/>
      <dgm:t>
        <a:bodyPr/>
        <a:lstStyle/>
        <a:p>
          <a:pPr latinLnBrk="1"/>
          <a:endParaRPr lang="ko-KR" altLang="en-US"/>
        </a:p>
      </dgm:t>
    </dgm:pt>
    <dgm:pt modelId="{280B3A45-24E7-442E-A695-7D499DA7D3E5}" type="pres">
      <dgm:prSet presAssocID="{ACC6AE6E-CFDC-4216-87F4-4A3AE3FFF53F}" presName="childShape" presStyleCnt="0"/>
      <dgm:spPr/>
    </dgm:pt>
    <dgm:pt modelId="{9AAD6F09-B5DA-4000-85F2-06AB812148ED}" type="pres">
      <dgm:prSet presAssocID="{283288B0-84BD-4963-9552-BDA0CEAB4882}" presName="Name13" presStyleLbl="parChTrans1D2" presStyleIdx="3" presStyleCnt="12"/>
      <dgm:spPr/>
      <dgm:t>
        <a:bodyPr/>
        <a:lstStyle/>
        <a:p>
          <a:pPr latinLnBrk="1"/>
          <a:endParaRPr lang="ko-KR" altLang="en-US"/>
        </a:p>
      </dgm:t>
    </dgm:pt>
    <dgm:pt modelId="{2BE4B644-26CE-42EB-AE4D-20801B58759C}" type="pres">
      <dgm:prSet presAssocID="{10B46A39-F470-40B2-9735-73DA47864667}" presName="childText" presStyleLbl="bgAcc1" presStyleIdx="3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A461E583-4013-4F6C-8174-9D9015B15F24}" type="pres">
      <dgm:prSet presAssocID="{73127587-3CF3-4370-A31C-3AE4C6C18CDB}" presName="Name13" presStyleLbl="parChTrans1D2" presStyleIdx="4" presStyleCnt="12"/>
      <dgm:spPr/>
      <dgm:t>
        <a:bodyPr/>
        <a:lstStyle/>
        <a:p>
          <a:pPr latinLnBrk="1"/>
          <a:endParaRPr lang="ko-KR" altLang="en-US"/>
        </a:p>
      </dgm:t>
    </dgm:pt>
    <dgm:pt modelId="{53EB10CD-3E32-43DE-8E54-417FC1AF44AB}" type="pres">
      <dgm:prSet presAssocID="{87784F56-EEE5-4998-8139-55FEBDCD234E}" presName="childText" presStyleLbl="bgAcc1" presStyleIdx="4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758DFF7-E072-4095-9627-17F898C41C46}" type="pres">
      <dgm:prSet presAssocID="{68AEEE17-8683-4CB0-A69F-ED44B10D9F03}" presName="Name13" presStyleLbl="parChTrans1D2" presStyleIdx="5" presStyleCnt="12"/>
      <dgm:spPr/>
      <dgm:t>
        <a:bodyPr/>
        <a:lstStyle/>
        <a:p>
          <a:pPr latinLnBrk="1"/>
          <a:endParaRPr lang="ko-KR" altLang="en-US"/>
        </a:p>
      </dgm:t>
    </dgm:pt>
    <dgm:pt modelId="{837FF6CC-E7B4-4E29-BBD2-D84F22C97305}" type="pres">
      <dgm:prSet presAssocID="{1C72642F-CAED-4911-BAD7-5B99B1EB09A1}" presName="childText" presStyleLbl="bgAcc1" presStyleIdx="5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B4B0E99-139A-4010-89CE-CE7416F8423A}" type="pres">
      <dgm:prSet presAssocID="{F27BB646-2364-4395-A1E6-2C322F06FDF8}" presName="root" presStyleCnt="0"/>
      <dgm:spPr/>
    </dgm:pt>
    <dgm:pt modelId="{D0E6E6BB-CC90-4B9A-BB79-F97405AE6F50}" type="pres">
      <dgm:prSet presAssocID="{F27BB646-2364-4395-A1E6-2C322F06FDF8}" presName="rootComposite" presStyleCnt="0"/>
      <dgm:spPr/>
    </dgm:pt>
    <dgm:pt modelId="{BB46BC30-CCE1-4A68-90EA-3239E0E4651C}" type="pres">
      <dgm:prSet presAssocID="{F27BB646-2364-4395-A1E6-2C322F06FDF8}" presName="rootText" presStyleLbl="node1" presStyleIdx="2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7ACFFC77-6508-4A67-B0B7-903BEE55FE2C}" type="pres">
      <dgm:prSet presAssocID="{F27BB646-2364-4395-A1E6-2C322F06FDF8}" presName="rootConnector" presStyleLbl="node1" presStyleIdx="2" presStyleCnt="4"/>
      <dgm:spPr/>
      <dgm:t>
        <a:bodyPr/>
        <a:lstStyle/>
        <a:p>
          <a:pPr latinLnBrk="1"/>
          <a:endParaRPr lang="ko-KR" altLang="en-US"/>
        </a:p>
      </dgm:t>
    </dgm:pt>
    <dgm:pt modelId="{FCCE1302-4133-4BA9-BD18-9963519DE8A2}" type="pres">
      <dgm:prSet presAssocID="{F27BB646-2364-4395-A1E6-2C322F06FDF8}" presName="childShape" presStyleCnt="0"/>
      <dgm:spPr/>
    </dgm:pt>
    <dgm:pt modelId="{E1376984-9745-40CA-9748-094F05CFB296}" type="pres">
      <dgm:prSet presAssocID="{98CF789A-2047-4480-AF27-7ADD931486D8}" presName="Name13" presStyleLbl="parChTrans1D2" presStyleIdx="6" presStyleCnt="12"/>
      <dgm:spPr/>
      <dgm:t>
        <a:bodyPr/>
        <a:lstStyle/>
        <a:p>
          <a:pPr latinLnBrk="1"/>
          <a:endParaRPr lang="ko-KR" altLang="en-US"/>
        </a:p>
      </dgm:t>
    </dgm:pt>
    <dgm:pt modelId="{7EE3D762-04E8-4383-9D2B-DEACDB8BE3D7}" type="pres">
      <dgm:prSet presAssocID="{A79088FC-671D-4C6E-81B9-2B2D7DF8B658}" presName="childText" presStyleLbl="bgAcc1" presStyleIdx="6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DF6ED3F-30C2-46F8-A0CA-52A1A5FFD4BE}" type="pres">
      <dgm:prSet presAssocID="{52DAC0FE-0115-445A-8ED4-989039853D11}" presName="Name13" presStyleLbl="parChTrans1D2" presStyleIdx="7" presStyleCnt="12"/>
      <dgm:spPr/>
      <dgm:t>
        <a:bodyPr/>
        <a:lstStyle/>
        <a:p>
          <a:pPr latinLnBrk="1"/>
          <a:endParaRPr lang="ko-KR" altLang="en-US"/>
        </a:p>
      </dgm:t>
    </dgm:pt>
    <dgm:pt modelId="{8AF2F632-5ED3-4616-8920-95B3E7B268C5}" type="pres">
      <dgm:prSet presAssocID="{1C62C76E-1D47-4EC9-8788-557CAAB4B079}" presName="childText" presStyleLbl="bgAcc1" presStyleIdx="7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8178B4-6578-4DB4-AAD9-8C270746EBE9}" type="pres">
      <dgm:prSet presAssocID="{F8B717AA-9CE0-47EB-B251-BAE018B29A0A}" presName="Name13" presStyleLbl="parChTrans1D2" presStyleIdx="8" presStyleCnt="12"/>
      <dgm:spPr/>
      <dgm:t>
        <a:bodyPr/>
        <a:lstStyle/>
        <a:p>
          <a:pPr latinLnBrk="1"/>
          <a:endParaRPr lang="ko-KR" altLang="en-US"/>
        </a:p>
      </dgm:t>
    </dgm:pt>
    <dgm:pt modelId="{981BD07B-340F-4AC4-948E-30D5E420739B}" type="pres">
      <dgm:prSet presAssocID="{0E88186D-7BA2-4993-857A-FE094825258C}" presName="childText" presStyleLbl="bgAcc1" presStyleIdx="8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3E32FEF-30E5-4D12-A674-9FAA12988840}" type="pres">
      <dgm:prSet presAssocID="{290B80E3-C858-4D1A-A2B1-87944441D07E}" presName="root" presStyleCnt="0"/>
      <dgm:spPr/>
    </dgm:pt>
    <dgm:pt modelId="{B501B58E-9D39-4DCF-A774-414A08AB2E07}" type="pres">
      <dgm:prSet presAssocID="{290B80E3-C858-4D1A-A2B1-87944441D07E}" presName="rootComposite" presStyleCnt="0"/>
      <dgm:spPr/>
    </dgm:pt>
    <dgm:pt modelId="{95AF1777-FDEF-43EB-8E2B-9DCB52F0C3AD}" type="pres">
      <dgm:prSet presAssocID="{290B80E3-C858-4D1A-A2B1-87944441D07E}" presName="rootText" presStyleLbl="node1" presStyleIdx="3" presStyleCnt="4" custScaleX="113256" custScaleY="145992"/>
      <dgm:spPr/>
      <dgm:t>
        <a:bodyPr/>
        <a:lstStyle/>
        <a:p>
          <a:pPr latinLnBrk="1"/>
          <a:endParaRPr lang="ko-KR" altLang="en-US"/>
        </a:p>
      </dgm:t>
    </dgm:pt>
    <dgm:pt modelId="{8C4E902C-697D-4197-8C2C-E53430E86D76}" type="pres">
      <dgm:prSet presAssocID="{290B80E3-C858-4D1A-A2B1-87944441D07E}" presName="rootConnector" presStyleLbl="node1" presStyleIdx="3" presStyleCnt="4"/>
      <dgm:spPr/>
      <dgm:t>
        <a:bodyPr/>
        <a:lstStyle/>
        <a:p>
          <a:pPr latinLnBrk="1"/>
          <a:endParaRPr lang="ko-KR" altLang="en-US"/>
        </a:p>
      </dgm:t>
    </dgm:pt>
    <dgm:pt modelId="{15CC5E09-09D8-4AE1-A81F-5CC3A240FAE6}" type="pres">
      <dgm:prSet presAssocID="{290B80E3-C858-4D1A-A2B1-87944441D07E}" presName="childShape" presStyleCnt="0"/>
      <dgm:spPr/>
    </dgm:pt>
    <dgm:pt modelId="{561024F5-EA82-4C4E-BD48-493738CC8613}" type="pres">
      <dgm:prSet presAssocID="{28246427-A647-4466-9D9C-651BCDC5B802}" presName="Name13" presStyleLbl="parChTrans1D2" presStyleIdx="9" presStyleCnt="12"/>
      <dgm:spPr/>
      <dgm:t>
        <a:bodyPr/>
        <a:lstStyle/>
        <a:p>
          <a:pPr latinLnBrk="1"/>
          <a:endParaRPr lang="ko-KR" altLang="en-US"/>
        </a:p>
      </dgm:t>
    </dgm:pt>
    <dgm:pt modelId="{557DB72B-5513-4290-AFF4-7BBF7153D433}" type="pres">
      <dgm:prSet presAssocID="{DE6025A5-C5A0-4342-91FE-53C7D1740719}" presName="childText" presStyleLbl="bgAcc1" presStyleIdx="9" presStyleCnt="12" custScaleX="119183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4A30C8D-C7E6-41F5-8F67-BF8561745E71}" type="pres">
      <dgm:prSet presAssocID="{8DBC220B-9C69-4D86-B877-0454FC1BCE5B}" presName="Name13" presStyleLbl="parChTrans1D2" presStyleIdx="10" presStyleCnt="12"/>
      <dgm:spPr/>
      <dgm:t>
        <a:bodyPr/>
        <a:lstStyle/>
        <a:p>
          <a:pPr latinLnBrk="1"/>
          <a:endParaRPr lang="ko-KR" altLang="en-US"/>
        </a:p>
      </dgm:t>
    </dgm:pt>
    <dgm:pt modelId="{7A694FCA-028A-4B0B-A079-AA78BF853B43}" type="pres">
      <dgm:prSet presAssocID="{2385760A-258D-429A-8C01-D75F039C7F65}" presName="childText" presStyleLbl="bgAcc1" presStyleIdx="10" presStyleCnt="12" custScaleX="119183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88FBC0E-2566-4524-9D2D-7FE0C90667B4}" type="pres">
      <dgm:prSet presAssocID="{436B5CFB-1993-4187-87F3-074DC4698688}" presName="Name13" presStyleLbl="parChTrans1D2" presStyleIdx="11" presStyleCnt="12"/>
      <dgm:spPr/>
      <dgm:t>
        <a:bodyPr/>
        <a:lstStyle/>
        <a:p>
          <a:pPr latinLnBrk="1"/>
          <a:endParaRPr lang="ko-KR" altLang="en-US"/>
        </a:p>
      </dgm:t>
    </dgm:pt>
    <dgm:pt modelId="{5D03208D-6356-45D5-8089-D66E57B4D2B3}" type="pres">
      <dgm:prSet presAssocID="{A9604AAD-F67B-4E7B-9FF8-0D9F4C3FBA20}" presName="childText" presStyleLbl="bgAcc1" presStyleIdx="11" presStyleCnt="12" custScaleX="119183" custScaleY="258498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6E1094CF-B92F-4E98-8B28-FE3B558C7F73}" type="presOf" srcId="{52DAC0FE-0115-445A-8ED4-989039853D11}" destId="{6DF6ED3F-30C2-46F8-A0CA-52A1A5FFD4BE}" srcOrd="0" destOrd="0" presId="urn:microsoft.com/office/officeart/2005/8/layout/hierarchy3"/>
    <dgm:cxn modelId="{8CA4D0EF-26BD-4FD5-A1C6-BDE29B144D16}" type="presOf" srcId="{DE6025A5-C5A0-4342-91FE-53C7D1740719}" destId="{557DB72B-5513-4290-AFF4-7BBF7153D433}" srcOrd="0" destOrd="0" presId="urn:microsoft.com/office/officeart/2005/8/layout/hierarchy3"/>
    <dgm:cxn modelId="{03403280-9191-4F85-B739-53F5E2A1E5A0}" type="presOf" srcId="{290B80E3-C858-4D1A-A2B1-87944441D07E}" destId="{95AF1777-FDEF-43EB-8E2B-9DCB52F0C3AD}" srcOrd="0" destOrd="0" presId="urn:microsoft.com/office/officeart/2005/8/layout/hierarchy3"/>
    <dgm:cxn modelId="{73D0882C-5CD9-4A28-81E5-E2A89278E3BC}" srcId="{F27BB646-2364-4395-A1E6-2C322F06FDF8}" destId="{A79088FC-671D-4C6E-81B9-2B2D7DF8B658}" srcOrd="0" destOrd="0" parTransId="{98CF789A-2047-4480-AF27-7ADD931486D8}" sibTransId="{61D47110-1BBA-47D3-9D4E-2530706AD87C}"/>
    <dgm:cxn modelId="{F5E522C1-A1AF-4C12-BBED-3392A005C7E3}" srcId="{43FC5A11-48D4-4D6F-A19A-22FEDFEF7145}" destId="{ACC6AE6E-CFDC-4216-87F4-4A3AE3FFF53F}" srcOrd="1" destOrd="0" parTransId="{E9BE3176-680B-4C01-882D-2722DFEE2665}" sibTransId="{1289FC42-8BF0-4272-AB38-3562F190494F}"/>
    <dgm:cxn modelId="{770AEAA6-3DF2-4009-A24A-BFBE2EAC75F2}" type="presOf" srcId="{8DBC220B-9C69-4D86-B877-0454FC1BCE5B}" destId="{04A30C8D-C7E6-41F5-8F67-BF8561745E71}" srcOrd="0" destOrd="0" presId="urn:microsoft.com/office/officeart/2005/8/layout/hierarchy3"/>
    <dgm:cxn modelId="{CCF17B65-18C1-4A7F-B0BC-C8302637CA8A}" srcId="{104DB437-FA52-45E1-8A94-D03C7C9ACB20}" destId="{8D8841A5-9A3F-494D-B3EB-980BF9D866B1}" srcOrd="1" destOrd="0" parTransId="{A6253636-83A4-407D-B252-867780C86CD2}" sibTransId="{47889054-2CBE-4792-90D9-1FDE701EDFF8}"/>
    <dgm:cxn modelId="{3993FA19-9082-4CFE-95F3-420E3700867A}" type="presOf" srcId="{73127587-3CF3-4370-A31C-3AE4C6C18CDB}" destId="{A461E583-4013-4F6C-8174-9D9015B15F24}" srcOrd="0" destOrd="0" presId="urn:microsoft.com/office/officeart/2005/8/layout/hierarchy3"/>
    <dgm:cxn modelId="{4929AE01-702E-4F71-B5D5-A3E6699B51B1}" type="presOf" srcId="{B90D20DD-4A5A-4EC1-A68C-A756AC719B9D}" destId="{A7576043-F35D-4BC3-A3A4-D0AEE3D49F80}" srcOrd="0" destOrd="0" presId="urn:microsoft.com/office/officeart/2005/8/layout/hierarchy3"/>
    <dgm:cxn modelId="{C92FBC68-709E-4E95-850D-97B114B9F1C0}" type="presOf" srcId="{436B5CFB-1993-4187-87F3-074DC4698688}" destId="{488FBC0E-2566-4524-9D2D-7FE0C90667B4}" srcOrd="0" destOrd="0" presId="urn:microsoft.com/office/officeart/2005/8/layout/hierarchy3"/>
    <dgm:cxn modelId="{26F5DF7C-B4D1-44A5-B942-F1BDEF343A88}" type="presOf" srcId="{43FC5A11-48D4-4D6F-A19A-22FEDFEF7145}" destId="{5E790483-8904-4AAF-83B9-07B5E508D04E}" srcOrd="0" destOrd="0" presId="urn:microsoft.com/office/officeart/2005/8/layout/hierarchy3"/>
    <dgm:cxn modelId="{14C1EED3-BE08-4D46-B68C-4A5C2F362A3B}" type="presOf" srcId="{104DB437-FA52-45E1-8A94-D03C7C9ACB20}" destId="{F573599A-48EC-419F-8D15-F8931A26543A}" srcOrd="1" destOrd="0" presId="urn:microsoft.com/office/officeart/2005/8/layout/hierarchy3"/>
    <dgm:cxn modelId="{05FC69B3-71DD-4292-839B-2BCB7668A32A}" srcId="{104DB437-FA52-45E1-8A94-D03C7C9ACB20}" destId="{C92CDAD1-EA89-49D1-8AEA-775CBF390A7C}" srcOrd="2" destOrd="0" parTransId="{D4C1CC25-7C79-45B5-811E-D96948AB3985}" sibTransId="{F7693F25-6085-49B2-83AE-97576C7610A1}"/>
    <dgm:cxn modelId="{C328CF3C-5D38-44FA-A2AC-69410BEA494B}" type="presOf" srcId="{F27BB646-2364-4395-A1E6-2C322F06FDF8}" destId="{BB46BC30-CCE1-4A68-90EA-3239E0E4651C}" srcOrd="0" destOrd="0" presId="urn:microsoft.com/office/officeart/2005/8/layout/hierarchy3"/>
    <dgm:cxn modelId="{8D1760AE-18EB-42AA-A8EA-12BC0896D73E}" type="presOf" srcId="{8D8841A5-9A3F-494D-B3EB-980BF9D866B1}" destId="{505B70CC-4C7C-49BC-8C0F-ECD32ACDE327}" srcOrd="0" destOrd="0" presId="urn:microsoft.com/office/officeart/2005/8/layout/hierarchy3"/>
    <dgm:cxn modelId="{93E5490A-9007-4C99-8FBB-33B46F50E10E}" type="presOf" srcId="{1C72642F-CAED-4911-BAD7-5B99B1EB09A1}" destId="{837FF6CC-E7B4-4E29-BBD2-D84F22C97305}" srcOrd="0" destOrd="0" presId="urn:microsoft.com/office/officeart/2005/8/layout/hierarchy3"/>
    <dgm:cxn modelId="{551BEB7D-1407-44E7-B3E3-2C12190F48B5}" type="presOf" srcId="{A79088FC-671D-4C6E-81B9-2B2D7DF8B658}" destId="{7EE3D762-04E8-4383-9D2B-DEACDB8BE3D7}" srcOrd="0" destOrd="0" presId="urn:microsoft.com/office/officeart/2005/8/layout/hierarchy3"/>
    <dgm:cxn modelId="{D7FF4789-C9BB-4C07-83F5-FB0C1C9B6735}" srcId="{F27BB646-2364-4395-A1E6-2C322F06FDF8}" destId="{0E88186D-7BA2-4993-857A-FE094825258C}" srcOrd="2" destOrd="0" parTransId="{F8B717AA-9CE0-47EB-B251-BAE018B29A0A}" sibTransId="{951F4F21-1060-4910-921A-2149B433574D}"/>
    <dgm:cxn modelId="{23C885B7-6B6E-43DB-9271-8DF9C8F1C7C5}" type="presOf" srcId="{0E88186D-7BA2-4993-857A-FE094825258C}" destId="{981BD07B-340F-4AC4-948E-30D5E420739B}" srcOrd="0" destOrd="0" presId="urn:microsoft.com/office/officeart/2005/8/layout/hierarchy3"/>
    <dgm:cxn modelId="{FBE92177-8305-4D03-AAC4-8A4349FD2EC2}" type="presOf" srcId="{A6253636-83A4-407D-B252-867780C86CD2}" destId="{90123C78-A059-420B-93E2-27ED0BA9CA31}" srcOrd="0" destOrd="0" presId="urn:microsoft.com/office/officeart/2005/8/layout/hierarchy3"/>
    <dgm:cxn modelId="{63B07AFF-03C6-404A-BCAC-14A4195A6D2B}" type="presOf" srcId="{98CF789A-2047-4480-AF27-7ADD931486D8}" destId="{E1376984-9745-40CA-9748-094F05CFB296}" srcOrd="0" destOrd="0" presId="urn:microsoft.com/office/officeart/2005/8/layout/hierarchy3"/>
    <dgm:cxn modelId="{5282AC0D-33DF-40C6-81C1-F3441618B876}" srcId="{ACC6AE6E-CFDC-4216-87F4-4A3AE3FFF53F}" destId="{10B46A39-F470-40B2-9735-73DA47864667}" srcOrd="0" destOrd="0" parTransId="{283288B0-84BD-4963-9552-BDA0CEAB4882}" sibTransId="{6276B194-8D82-4A8F-B4A8-7EEF8A6712E0}"/>
    <dgm:cxn modelId="{BE08F08C-918A-4B52-BCCB-C4A72B8F19FE}" type="presOf" srcId="{104DB437-FA52-45E1-8A94-D03C7C9ACB20}" destId="{8311144C-A154-4971-BDE4-88D4D0DEDB8B}" srcOrd="0" destOrd="0" presId="urn:microsoft.com/office/officeart/2005/8/layout/hierarchy3"/>
    <dgm:cxn modelId="{E34855C5-7BFB-4AEF-AC2C-D981C7F57B84}" type="presOf" srcId="{F8B717AA-9CE0-47EB-B251-BAE018B29A0A}" destId="{C18178B4-6578-4DB4-AAD9-8C270746EBE9}" srcOrd="0" destOrd="0" presId="urn:microsoft.com/office/officeart/2005/8/layout/hierarchy3"/>
    <dgm:cxn modelId="{BA7DD04A-CA9F-4A46-8A9E-8232DEBF8AA5}" srcId="{43FC5A11-48D4-4D6F-A19A-22FEDFEF7145}" destId="{104DB437-FA52-45E1-8A94-D03C7C9ACB20}" srcOrd="0" destOrd="0" parTransId="{2A3CF908-F32C-4554-8B58-8D053B4654B2}" sibTransId="{573C8D61-5C09-4988-9090-5F65C750683C}"/>
    <dgm:cxn modelId="{B3F2D8AC-E143-4D21-9EE7-077040092B18}" type="presOf" srcId="{28246427-A647-4466-9D9C-651BCDC5B802}" destId="{561024F5-EA82-4C4E-BD48-493738CC8613}" srcOrd="0" destOrd="0" presId="urn:microsoft.com/office/officeart/2005/8/layout/hierarchy3"/>
    <dgm:cxn modelId="{50255CAE-9483-45D8-91CE-FBB79357E0C8}" srcId="{43FC5A11-48D4-4D6F-A19A-22FEDFEF7145}" destId="{290B80E3-C858-4D1A-A2B1-87944441D07E}" srcOrd="3" destOrd="0" parTransId="{B4EE39F2-7B80-4282-8040-664859A3C3BA}" sibTransId="{22F013F5-03FB-410E-9DDF-908A37131C07}"/>
    <dgm:cxn modelId="{FD940C66-1F4C-4654-966A-3664D7D12BA1}" type="presOf" srcId="{ACC6AE6E-CFDC-4216-87F4-4A3AE3FFF53F}" destId="{6AD3A970-F8D6-4A6E-B8A2-A1D34129ECAF}" srcOrd="1" destOrd="0" presId="urn:microsoft.com/office/officeart/2005/8/layout/hierarchy3"/>
    <dgm:cxn modelId="{C4BC3C78-2130-440C-A08A-F169521BD31A}" type="presOf" srcId="{D4C1CC25-7C79-45B5-811E-D96948AB3985}" destId="{D8636531-0863-47D5-A346-B3500A4F1F98}" srcOrd="0" destOrd="0" presId="urn:microsoft.com/office/officeart/2005/8/layout/hierarchy3"/>
    <dgm:cxn modelId="{DB529A22-788F-4B37-A6BC-65B0725275DF}" srcId="{ACC6AE6E-CFDC-4216-87F4-4A3AE3FFF53F}" destId="{1C72642F-CAED-4911-BAD7-5B99B1EB09A1}" srcOrd="2" destOrd="0" parTransId="{68AEEE17-8683-4CB0-A69F-ED44B10D9F03}" sibTransId="{EA0C057E-1419-4896-B0E1-4DBCDED3411C}"/>
    <dgm:cxn modelId="{6DA6D7C4-1498-4C56-A577-09AFDA3D3AAC}" type="presOf" srcId="{E4899AFF-11DB-45B2-8F43-5F1BA1A959CB}" destId="{CAC6A71C-F08E-44C1-AAEB-E27675302E07}" srcOrd="0" destOrd="0" presId="urn:microsoft.com/office/officeart/2005/8/layout/hierarchy3"/>
    <dgm:cxn modelId="{C5F111CD-D67B-4EDD-AA78-46835FC7B713}" type="presOf" srcId="{10B46A39-F470-40B2-9735-73DA47864667}" destId="{2BE4B644-26CE-42EB-AE4D-20801B58759C}" srcOrd="0" destOrd="0" presId="urn:microsoft.com/office/officeart/2005/8/layout/hierarchy3"/>
    <dgm:cxn modelId="{F2CE37A3-218D-4BB0-8718-B6F10B2C24B6}" type="presOf" srcId="{ACC6AE6E-CFDC-4216-87F4-4A3AE3FFF53F}" destId="{0C9B9165-C70C-4916-80F3-6DB7EFE5114D}" srcOrd="0" destOrd="0" presId="urn:microsoft.com/office/officeart/2005/8/layout/hierarchy3"/>
    <dgm:cxn modelId="{6FB9BB55-E955-4FFB-A159-5B61658148D9}" srcId="{290B80E3-C858-4D1A-A2B1-87944441D07E}" destId="{2385760A-258D-429A-8C01-D75F039C7F65}" srcOrd="1" destOrd="0" parTransId="{8DBC220B-9C69-4D86-B877-0454FC1BCE5B}" sibTransId="{F44AEC32-5855-4179-88EF-C339AB4829FF}"/>
    <dgm:cxn modelId="{22E05BEB-540F-4F74-8F23-5DD98445C4FC}" srcId="{104DB437-FA52-45E1-8A94-D03C7C9ACB20}" destId="{B90D20DD-4A5A-4EC1-A68C-A756AC719B9D}" srcOrd="0" destOrd="0" parTransId="{E4899AFF-11DB-45B2-8F43-5F1BA1A959CB}" sibTransId="{C6E17A9A-1BE6-4E8D-A8B4-F8CA1CE36CA2}"/>
    <dgm:cxn modelId="{35712D29-5BB2-4951-A646-8542775194F4}" type="presOf" srcId="{290B80E3-C858-4D1A-A2B1-87944441D07E}" destId="{8C4E902C-697D-4197-8C2C-E53430E86D76}" srcOrd="1" destOrd="0" presId="urn:microsoft.com/office/officeart/2005/8/layout/hierarchy3"/>
    <dgm:cxn modelId="{D5F37077-D35D-4779-9090-E221D573022E}" type="presOf" srcId="{87784F56-EEE5-4998-8139-55FEBDCD234E}" destId="{53EB10CD-3E32-43DE-8E54-417FC1AF44AB}" srcOrd="0" destOrd="0" presId="urn:microsoft.com/office/officeart/2005/8/layout/hierarchy3"/>
    <dgm:cxn modelId="{1CC45C63-1F4D-4B99-9C68-69D9E74E9DC3}" srcId="{F27BB646-2364-4395-A1E6-2C322F06FDF8}" destId="{1C62C76E-1D47-4EC9-8788-557CAAB4B079}" srcOrd="1" destOrd="0" parTransId="{52DAC0FE-0115-445A-8ED4-989039853D11}" sibTransId="{30ACF1BC-5C7A-4FE6-84F8-3C12C8E8E8CF}"/>
    <dgm:cxn modelId="{1B926076-6622-4AC4-974A-B00EA02A5F12}" type="presOf" srcId="{1C62C76E-1D47-4EC9-8788-557CAAB4B079}" destId="{8AF2F632-5ED3-4616-8920-95B3E7B268C5}" srcOrd="0" destOrd="0" presId="urn:microsoft.com/office/officeart/2005/8/layout/hierarchy3"/>
    <dgm:cxn modelId="{2E9A2A40-BB25-4A7A-A783-1D2A39D7742F}" type="presOf" srcId="{283288B0-84BD-4963-9552-BDA0CEAB4882}" destId="{9AAD6F09-B5DA-4000-85F2-06AB812148ED}" srcOrd="0" destOrd="0" presId="urn:microsoft.com/office/officeart/2005/8/layout/hierarchy3"/>
    <dgm:cxn modelId="{7259AC16-E19A-4423-8D14-E86CD93C7F5F}" srcId="{ACC6AE6E-CFDC-4216-87F4-4A3AE3FFF53F}" destId="{87784F56-EEE5-4998-8139-55FEBDCD234E}" srcOrd="1" destOrd="0" parTransId="{73127587-3CF3-4370-A31C-3AE4C6C18CDB}" sibTransId="{F3B9A5B6-B5F6-478D-AE57-B4F59ED12504}"/>
    <dgm:cxn modelId="{0B62A1A2-5D35-4781-A2A8-FFAD0614F934}" srcId="{290B80E3-C858-4D1A-A2B1-87944441D07E}" destId="{A9604AAD-F67B-4E7B-9FF8-0D9F4C3FBA20}" srcOrd="2" destOrd="0" parTransId="{436B5CFB-1993-4187-87F3-074DC4698688}" sibTransId="{568D3764-62E9-4D4C-9B76-C768EAA43ABD}"/>
    <dgm:cxn modelId="{59C6DD20-2827-45B7-9317-275F77704C3B}" type="presOf" srcId="{2385760A-258D-429A-8C01-D75F039C7F65}" destId="{7A694FCA-028A-4B0B-A079-AA78BF853B43}" srcOrd="0" destOrd="0" presId="urn:microsoft.com/office/officeart/2005/8/layout/hierarchy3"/>
    <dgm:cxn modelId="{5B797912-AD46-4D40-A6D7-0EB324EB9DFA}" type="presOf" srcId="{F27BB646-2364-4395-A1E6-2C322F06FDF8}" destId="{7ACFFC77-6508-4A67-B0B7-903BEE55FE2C}" srcOrd="1" destOrd="0" presId="urn:microsoft.com/office/officeart/2005/8/layout/hierarchy3"/>
    <dgm:cxn modelId="{FF5DD730-548E-4966-92E5-1503C4808F3C}" srcId="{43FC5A11-48D4-4D6F-A19A-22FEDFEF7145}" destId="{F27BB646-2364-4395-A1E6-2C322F06FDF8}" srcOrd="2" destOrd="0" parTransId="{BF0DF379-9908-464D-92B8-4D904F53FA54}" sibTransId="{06A5891B-3A59-4985-B8FF-72E8F458040E}"/>
    <dgm:cxn modelId="{90A53BFF-A1C8-49A2-845C-0614EB032465}" type="presOf" srcId="{C92CDAD1-EA89-49D1-8AEA-775CBF390A7C}" destId="{228A1AEE-2F87-42E6-AE95-DB6B4D19D8E7}" srcOrd="0" destOrd="0" presId="urn:microsoft.com/office/officeart/2005/8/layout/hierarchy3"/>
    <dgm:cxn modelId="{8EE4B4E2-7C23-43DE-88C5-F3194DB05F4D}" type="presOf" srcId="{68AEEE17-8683-4CB0-A69F-ED44B10D9F03}" destId="{1758DFF7-E072-4095-9627-17F898C41C46}" srcOrd="0" destOrd="0" presId="urn:microsoft.com/office/officeart/2005/8/layout/hierarchy3"/>
    <dgm:cxn modelId="{29909A48-30E4-4FD2-8739-26E1525AB68F}" type="presOf" srcId="{A9604AAD-F67B-4E7B-9FF8-0D9F4C3FBA20}" destId="{5D03208D-6356-45D5-8089-D66E57B4D2B3}" srcOrd="0" destOrd="0" presId="urn:microsoft.com/office/officeart/2005/8/layout/hierarchy3"/>
    <dgm:cxn modelId="{329C84BF-8DEA-4CC5-9AA7-68F1AC59F7A6}" srcId="{290B80E3-C858-4D1A-A2B1-87944441D07E}" destId="{DE6025A5-C5A0-4342-91FE-53C7D1740719}" srcOrd="0" destOrd="0" parTransId="{28246427-A647-4466-9D9C-651BCDC5B802}" sibTransId="{066BA0DF-3552-4534-BCBC-80119F6DD9FE}"/>
    <dgm:cxn modelId="{9E12AAA3-4525-4BE8-9CC5-8D609F77879B}" type="presParOf" srcId="{5E790483-8904-4AAF-83B9-07B5E508D04E}" destId="{0E5A9CE0-75E4-4F13-9F9C-F8B144867547}" srcOrd="0" destOrd="0" presId="urn:microsoft.com/office/officeart/2005/8/layout/hierarchy3"/>
    <dgm:cxn modelId="{A17139B0-4C93-4C57-BC6C-4010CA7E4E8C}" type="presParOf" srcId="{0E5A9CE0-75E4-4F13-9F9C-F8B144867547}" destId="{26D0820B-E8AF-4DF7-9426-0C8EBCB6712D}" srcOrd="0" destOrd="0" presId="urn:microsoft.com/office/officeart/2005/8/layout/hierarchy3"/>
    <dgm:cxn modelId="{CC9E15D5-2EB1-4915-BAC2-4A7960BDC534}" type="presParOf" srcId="{26D0820B-E8AF-4DF7-9426-0C8EBCB6712D}" destId="{8311144C-A154-4971-BDE4-88D4D0DEDB8B}" srcOrd="0" destOrd="0" presId="urn:microsoft.com/office/officeart/2005/8/layout/hierarchy3"/>
    <dgm:cxn modelId="{110AF8F0-9A44-4319-8A94-17E20DE5D338}" type="presParOf" srcId="{26D0820B-E8AF-4DF7-9426-0C8EBCB6712D}" destId="{F573599A-48EC-419F-8D15-F8931A26543A}" srcOrd="1" destOrd="0" presId="urn:microsoft.com/office/officeart/2005/8/layout/hierarchy3"/>
    <dgm:cxn modelId="{D7D8E381-6B32-4EB0-8DD9-CA86DAD0CBA4}" type="presParOf" srcId="{0E5A9CE0-75E4-4F13-9F9C-F8B144867547}" destId="{3C8FCBFA-A2B1-43B8-AB8C-FAE9C0A108D9}" srcOrd="1" destOrd="0" presId="urn:microsoft.com/office/officeart/2005/8/layout/hierarchy3"/>
    <dgm:cxn modelId="{DEA67B8D-3C46-48D9-9EE2-BFA51F6C380A}" type="presParOf" srcId="{3C8FCBFA-A2B1-43B8-AB8C-FAE9C0A108D9}" destId="{CAC6A71C-F08E-44C1-AAEB-E27675302E07}" srcOrd="0" destOrd="0" presId="urn:microsoft.com/office/officeart/2005/8/layout/hierarchy3"/>
    <dgm:cxn modelId="{9AC77244-D8D9-46A1-9E2A-B8436BD7E38A}" type="presParOf" srcId="{3C8FCBFA-A2B1-43B8-AB8C-FAE9C0A108D9}" destId="{A7576043-F35D-4BC3-A3A4-D0AEE3D49F80}" srcOrd="1" destOrd="0" presId="urn:microsoft.com/office/officeart/2005/8/layout/hierarchy3"/>
    <dgm:cxn modelId="{B5D51114-2FFB-465B-8367-7D72653E88FE}" type="presParOf" srcId="{3C8FCBFA-A2B1-43B8-AB8C-FAE9C0A108D9}" destId="{90123C78-A059-420B-93E2-27ED0BA9CA31}" srcOrd="2" destOrd="0" presId="urn:microsoft.com/office/officeart/2005/8/layout/hierarchy3"/>
    <dgm:cxn modelId="{49076718-CAEB-4B31-B4FE-1F8B6DBFB7BD}" type="presParOf" srcId="{3C8FCBFA-A2B1-43B8-AB8C-FAE9C0A108D9}" destId="{505B70CC-4C7C-49BC-8C0F-ECD32ACDE327}" srcOrd="3" destOrd="0" presId="urn:microsoft.com/office/officeart/2005/8/layout/hierarchy3"/>
    <dgm:cxn modelId="{EE472C72-A844-458C-94CE-CBC9DBFB0F32}" type="presParOf" srcId="{3C8FCBFA-A2B1-43B8-AB8C-FAE9C0A108D9}" destId="{D8636531-0863-47D5-A346-B3500A4F1F98}" srcOrd="4" destOrd="0" presId="urn:microsoft.com/office/officeart/2005/8/layout/hierarchy3"/>
    <dgm:cxn modelId="{08AD28C6-65A2-42B8-BD5A-F72815CF65A2}" type="presParOf" srcId="{3C8FCBFA-A2B1-43B8-AB8C-FAE9C0A108D9}" destId="{228A1AEE-2F87-42E6-AE95-DB6B4D19D8E7}" srcOrd="5" destOrd="0" presId="urn:microsoft.com/office/officeart/2005/8/layout/hierarchy3"/>
    <dgm:cxn modelId="{DFFA3396-74D7-420C-A374-AEE8C37E88E6}" type="presParOf" srcId="{5E790483-8904-4AAF-83B9-07B5E508D04E}" destId="{C137C8CA-FFC6-42F8-9BB5-3739DEAE6450}" srcOrd="1" destOrd="0" presId="urn:microsoft.com/office/officeart/2005/8/layout/hierarchy3"/>
    <dgm:cxn modelId="{6D689508-A1C1-4ECD-94D7-C97CFBF97D8E}" type="presParOf" srcId="{C137C8CA-FFC6-42F8-9BB5-3739DEAE6450}" destId="{2C5E0EEF-1865-433B-A765-8D0CEDE60E89}" srcOrd="0" destOrd="0" presId="urn:microsoft.com/office/officeart/2005/8/layout/hierarchy3"/>
    <dgm:cxn modelId="{0BD239E8-EC10-4D11-9BA4-FE63BD712E87}" type="presParOf" srcId="{2C5E0EEF-1865-433B-A765-8D0CEDE60E89}" destId="{0C9B9165-C70C-4916-80F3-6DB7EFE5114D}" srcOrd="0" destOrd="0" presId="urn:microsoft.com/office/officeart/2005/8/layout/hierarchy3"/>
    <dgm:cxn modelId="{C4599C32-71F9-4DB6-A988-37C522BA23EE}" type="presParOf" srcId="{2C5E0EEF-1865-433B-A765-8D0CEDE60E89}" destId="{6AD3A970-F8D6-4A6E-B8A2-A1D34129ECAF}" srcOrd="1" destOrd="0" presId="urn:microsoft.com/office/officeart/2005/8/layout/hierarchy3"/>
    <dgm:cxn modelId="{78F07D2B-31D1-495E-85F7-8763C85017BE}" type="presParOf" srcId="{C137C8CA-FFC6-42F8-9BB5-3739DEAE6450}" destId="{280B3A45-24E7-442E-A695-7D499DA7D3E5}" srcOrd="1" destOrd="0" presId="urn:microsoft.com/office/officeart/2005/8/layout/hierarchy3"/>
    <dgm:cxn modelId="{EAC9546B-B483-4872-9A99-B6108FCCC1E4}" type="presParOf" srcId="{280B3A45-24E7-442E-A695-7D499DA7D3E5}" destId="{9AAD6F09-B5DA-4000-85F2-06AB812148ED}" srcOrd="0" destOrd="0" presId="urn:microsoft.com/office/officeart/2005/8/layout/hierarchy3"/>
    <dgm:cxn modelId="{B7934F77-96A2-4C32-BF36-28BF70BE8581}" type="presParOf" srcId="{280B3A45-24E7-442E-A695-7D499DA7D3E5}" destId="{2BE4B644-26CE-42EB-AE4D-20801B58759C}" srcOrd="1" destOrd="0" presId="urn:microsoft.com/office/officeart/2005/8/layout/hierarchy3"/>
    <dgm:cxn modelId="{B23B9A36-7256-4BFC-8035-BBFFEBDD210F}" type="presParOf" srcId="{280B3A45-24E7-442E-A695-7D499DA7D3E5}" destId="{A461E583-4013-4F6C-8174-9D9015B15F24}" srcOrd="2" destOrd="0" presId="urn:microsoft.com/office/officeart/2005/8/layout/hierarchy3"/>
    <dgm:cxn modelId="{25DCD051-EAEE-438B-8CCC-973948C7B337}" type="presParOf" srcId="{280B3A45-24E7-442E-A695-7D499DA7D3E5}" destId="{53EB10CD-3E32-43DE-8E54-417FC1AF44AB}" srcOrd="3" destOrd="0" presId="urn:microsoft.com/office/officeart/2005/8/layout/hierarchy3"/>
    <dgm:cxn modelId="{C495D3DD-4C2F-468C-932A-9F6599383845}" type="presParOf" srcId="{280B3A45-24E7-442E-A695-7D499DA7D3E5}" destId="{1758DFF7-E072-4095-9627-17F898C41C46}" srcOrd="4" destOrd="0" presId="urn:microsoft.com/office/officeart/2005/8/layout/hierarchy3"/>
    <dgm:cxn modelId="{31C4FF98-5A05-44AC-8A5F-56794DC455DC}" type="presParOf" srcId="{280B3A45-24E7-442E-A695-7D499DA7D3E5}" destId="{837FF6CC-E7B4-4E29-BBD2-D84F22C97305}" srcOrd="5" destOrd="0" presId="urn:microsoft.com/office/officeart/2005/8/layout/hierarchy3"/>
    <dgm:cxn modelId="{ECC49F1C-3FAF-496E-B4D9-3AF8116016BE}" type="presParOf" srcId="{5E790483-8904-4AAF-83B9-07B5E508D04E}" destId="{6B4B0E99-139A-4010-89CE-CE7416F8423A}" srcOrd="2" destOrd="0" presId="urn:microsoft.com/office/officeart/2005/8/layout/hierarchy3"/>
    <dgm:cxn modelId="{5D323395-07D4-406E-A19C-02E054DB02C3}" type="presParOf" srcId="{6B4B0E99-139A-4010-89CE-CE7416F8423A}" destId="{D0E6E6BB-CC90-4B9A-BB79-F97405AE6F50}" srcOrd="0" destOrd="0" presId="urn:microsoft.com/office/officeart/2005/8/layout/hierarchy3"/>
    <dgm:cxn modelId="{A9CC9E74-88F8-4F43-B0C1-2855E570370C}" type="presParOf" srcId="{D0E6E6BB-CC90-4B9A-BB79-F97405AE6F50}" destId="{BB46BC30-CCE1-4A68-90EA-3239E0E4651C}" srcOrd="0" destOrd="0" presId="urn:microsoft.com/office/officeart/2005/8/layout/hierarchy3"/>
    <dgm:cxn modelId="{1F281C89-0984-41AB-93A1-3C919D2EE602}" type="presParOf" srcId="{D0E6E6BB-CC90-4B9A-BB79-F97405AE6F50}" destId="{7ACFFC77-6508-4A67-B0B7-903BEE55FE2C}" srcOrd="1" destOrd="0" presId="urn:microsoft.com/office/officeart/2005/8/layout/hierarchy3"/>
    <dgm:cxn modelId="{9B8FAEFF-FA8C-4F12-827C-98533A4C3994}" type="presParOf" srcId="{6B4B0E99-139A-4010-89CE-CE7416F8423A}" destId="{FCCE1302-4133-4BA9-BD18-9963519DE8A2}" srcOrd="1" destOrd="0" presId="urn:microsoft.com/office/officeart/2005/8/layout/hierarchy3"/>
    <dgm:cxn modelId="{6FBBA435-33D5-40ED-9310-37F71EACA752}" type="presParOf" srcId="{FCCE1302-4133-4BA9-BD18-9963519DE8A2}" destId="{E1376984-9745-40CA-9748-094F05CFB296}" srcOrd="0" destOrd="0" presId="urn:microsoft.com/office/officeart/2005/8/layout/hierarchy3"/>
    <dgm:cxn modelId="{77EFA823-F343-4A4A-AC47-663EAD446E43}" type="presParOf" srcId="{FCCE1302-4133-4BA9-BD18-9963519DE8A2}" destId="{7EE3D762-04E8-4383-9D2B-DEACDB8BE3D7}" srcOrd="1" destOrd="0" presId="urn:microsoft.com/office/officeart/2005/8/layout/hierarchy3"/>
    <dgm:cxn modelId="{30A45D00-AE83-473F-A23B-07B489ED9C50}" type="presParOf" srcId="{FCCE1302-4133-4BA9-BD18-9963519DE8A2}" destId="{6DF6ED3F-30C2-46F8-A0CA-52A1A5FFD4BE}" srcOrd="2" destOrd="0" presId="urn:microsoft.com/office/officeart/2005/8/layout/hierarchy3"/>
    <dgm:cxn modelId="{884B7B85-0BCF-4B27-8716-529AAB872D7B}" type="presParOf" srcId="{FCCE1302-4133-4BA9-BD18-9963519DE8A2}" destId="{8AF2F632-5ED3-4616-8920-95B3E7B268C5}" srcOrd="3" destOrd="0" presId="urn:microsoft.com/office/officeart/2005/8/layout/hierarchy3"/>
    <dgm:cxn modelId="{AAFBE128-0FC5-4B75-897C-241CE713A7D3}" type="presParOf" srcId="{FCCE1302-4133-4BA9-BD18-9963519DE8A2}" destId="{C18178B4-6578-4DB4-AAD9-8C270746EBE9}" srcOrd="4" destOrd="0" presId="urn:microsoft.com/office/officeart/2005/8/layout/hierarchy3"/>
    <dgm:cxn modelId="{84D94A92-7237-475D-80B1-4154F36B0F4C}" type="presParOf" srcId="{FCCE1302-4133-4BA9-BD18-9963519DE8A2}" destId="{981BD07B-340F-4AC4-948E-30D5E420739B}" srcOrd="5" destOrd="0" presId="urn:microsoft.com/office/officeart/2005/8/layout/hierarchy3"/>
    <dgm:cxn modelId="{18313026-1007-4AAF-ACC2-C7E9E106B46A}" type="presParOf" srcId="{5E790483-8904-4AAF-83B9-07B5E508D04E}" destId="{C3E32FEF-30E5-4D12-A674-9FAA12988840}" srcOrd="3" destOrd="0" presId="urn:microsoft.com/office/officeart/2005/8/layout/hierarchy3"/>
    <dgm:cxn modelId="{BE356647-57F8-4E1C-8A80-26E29ACE71B5}" type="presParOf" srcId="{C3E32FEF-30E5-4D12-A674-9FAA12988840}" destId="{B501B58E-9D39-4DCF-A774-414A08AB2E07}" srcOrd="0" destOrd="0" presId="urn:microsoft.com/office/officeart/2005/8/layout/hierarchy3"/>
    <dgm:cxn modelId="{4678BEA2-88FC-4C1E-8B03-6858F376F029}" type="presParOf" srcId="{B501B58E-9D39-4DCF-A774-414A08AB2E07}" destId="{95AF1777-FDEF-43EB-8E2B-9DCB52F0C3AD}" srcOrd="0" destOrd="0" presId="urn:microsoft.com/office/officeart/2005/8/layout/hierarchy3"/>
    <dgm:cxn modelId="{443134B3-7C25-4A37-8106-987C69AB0E6C}" type="presParOf" srcId="{B501B58E-9D39-4DCF-A774-414A08AB2E07}" destId="{8C4E902C-697D-4197-8C2C-E53430E86D76}" srcOrd="1" destOrd="0" presId="urn:microsoft.com/office/officeart/2005/8/layout/hierarchy3"/>
    <dgm:cxn modelId="{28348287-1331-4704-AA3F-FA9D31BCF49E}" type="presParOf" srcId="{C3E32FEF-30E5-4D12-A674-9FAA12988840}" destId="{15CC5E09-09D8-4AE1-A81F-5CC3A240FAE6}" srcOrd="1" destOrd="0" presId="urn:microsoft.com/office/officeart/2005/8/layout/hierarchy3"/>
    <dgm:cxn modelId="{54936B46-3145-4DA3-9593-CC9D3B3643CC}" type="presParOf" srcId="{15CC5E09-09D8-4AE1-A81F-5CC3A240FAE6}" destId="{561024F5-EA82-4C4E-BD48-493738CC8613}" srcOrd="0" destOrd="0" presId="urn:microsoft.com/office/officeart/2005/8/layout/hierarchy3"/>
    <dgm:cxn modelId="{740A903D-C253-44EB-972D-E32AEA1A085B}" type="presParOf" srcId="{15CC5E09-09D8-4AE1-A81F-5CC3A240FAE6}" destId="{557DB72B-5513-4290-AFF4-7BBF7153D433}" srcOrd="1" destOrd="0" presId="urn:microsoft.com/office/officeart/2005/8/layout/hierarchy3"/>
    <dgm:cxn modelId="{5A589710-2C9D-4342-9FC5-FE2173F91BC3}" type="presParOf" srcId="{15CC5E09-09D8-4AE1-A81F-5CC3A240FAE6}" destId="{04A30C8D-C7E6-41F5-8F67-BF8561745E71}" srcOrd="2" destOrd="0" presId="urn:microsoft.com/office/officeart/2005/8/layout/hierarchy3"/>
    <dgm:cxn modelId="{3F9B7673-4332-44DB-9D00-9F3A199282FB}" type="presParOf" srcId="{15CC5E09-09D8-4AE1-A81F-5CC3A240FAE6}" destId="{7A694FCA-028A-4B0B-A079-AA78BF853B43}" srcOrd="3" destOrd="0" presId="urn:microsoft.com/office/officeart/2005/8/layout/hierarchy3"/>
    <dgm:cxn modelId="{A4774961-C9CB-48BB-A812-4319C8927D1E}" type="presParOf" srcId="{15CC5E09-09D8-4AE1-A81F-5CC3A240FAE6}" destId="{488FBC0E-2566-4524-9D2D-7FE0C90667B4}" srcOrd="4" destOrd="0" presId="urn:microsoft.com/office/officeart/2005/8/layout/hierarchy3"/>
    <dgm:cxn modelId="{B560830B-501E-4B74-B1EC-436321C400C0}" type="presParOf" srcId="{15CC5E09-09D8-4AE1-A81F-5CC3A240FAE6}" destId="{5D03208D-6356-45D5-8089-D66E57B4D2B3}" srcOrd="5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4F32A67D-415B-42F8-BC1A-8A90C04F1B48}" type="doc">
      <dgm:prSet loTypeId="urn:microsoft.com/office/officeart/2005/8/layout/hList1" loCatId="list" qsTypeId="urn:microsoft.com/office/officeart/2005/8/quickstyle/simple5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5D289CAA-BB09-45C4-8DEF-6EDA141DF77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남성장비</a:t>
          </a:r>
          <a:r>
            <a:rPr lang="en-US" altLang="ko-KR">
              <a:solidFill>
                <a:schemeClr val="tx1"/>
              </a:solidFill>
            </a:rPr>
            <a:t>C</a:t>
          </a:r>
        </a:p>
      </dgm:t>
    </dgm:pt>
    <dgm:pt modelId="{FE3C33D6-732F-4626-99E2-F67804F98A61}" type="par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7BD610E-AA92-4A6A-921F-B343C8356DF6}" type="sib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A89A5ED-89B9-43A1-BC6D-5B997427DD20}">
      <dgm:prSet phldrT="[텍스트]" custT="1"/>
      <dgm:spPr/>
      <dgm:t>
        <a:bodyPr/>
        <a:lstStyle/>
        <a:p>
          <a:pPr latinLnBrk="1"/>
          <a:r>
            <a:rPr lang="ko-KR" altLang="en-US" sz="800"/>
            <a:t>신체계측</a:t>
          </a:r>
        </a:p>
      </dgm:t>
    </dgm:pt>
    <dgm:pt modelId="{72FE6FA3-1C3B-4F60-B2B1-EDA7A321AFC7}" type="parTrans" cxnId="{0C7CB690-7275-415E-AB22-78A22B22E19D}">
      <dgm:prSet/>
      <dgm:spPr/>
      <dgm:t>
        <a:bodyPr/>
        <a:lstStyle/>
        <a:p>
          <a:pPr latinLnBrk="1"/>
          <a:endParaRPr lang="ko-KR" altLang="en-US"/>
        </a:p>
      </dgm:t>
    </dgm:pt>
    <dgm:pt modelId="{8C29897B-4654-4546-91A0-87D0AA87E194}" type="sibTrans" cxnId="{0C7CB690-7275-415E-AB22-78A22B22E19D}">
      <dgm:prSet/>
      <dgm:spPr/>
      <dgm:t>
        <a:bodyPr/>
        <a:lstStyle/>
        <a:p>
          <a:pPr latinLnBrk="1"/>
          <a:endParaRPr lang="ko-KR" altLang="en-US"/>
        </a:p>
      </dgm:t>
    </dgm:pt>
    <dgm:pt modelId="{392E471E-2D44-4602-81FB-1DD7E39BEC29}">
      <dgm:prSet phldrT="[텍스트]" custT="1"/>
      <dgm:spPr/>
      <dgm:t>
        <a:bodyPr/>
        <a:lstStyle/>
        <a:p>
          <a:pPr latinLnBrk="1"/>
          <a:r>
            <a:rPr lang="ko-KR" altLang="en-US" sz="800"/>
            <a:t>신체계측</a:t>
          </a:r>
        </a:p>
      </dgm:t>
    </dgm:pt>
    <dgm:pt modelId="{B4101AD1-C773-4232-AA13-529EEDD7D1BA}" type="par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07CB57F3-03E1-4B09-9834-DD50A9C66EBB}" type="sib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D30CA027-FDAE-4DBE-8C77-58428D110B8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남성장비</a:t>
          </a:r>
          <a:r>
            <a:rPr lang="en-US" altLang="ko-KR">
              <a:solidFill>
                <a:schemeClr val="tx1"/>
              </a:solidFill>
            </a:rPr>
            <a:t>A</a:t>
          </a:r>
          <a:endParaRPr lang="ko-KR" altLang="en-US">
            <a:solidFill>
              <a:schemeClr val="tx1"/>
            </a:solidFill>
          </a:endParaRPr>
        </a:p>
      </dgm:t>
    </dgm:pt>
    <dgm:pt modelId="{A5134224-BCF6-4D54-B9CE-0DB4E6DA63E9}" type="par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74E17AEC-CD45-4CF5-8B22-C5C50C0146AB}" type="sib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5E7D76D6-74DD-4D17-996C-064E25FB1E36}">
      <dgm:prSet phldrT="[텍스트]" custT="1"/>
      <dgm:spPr/>
      <dgm:t>
        <a:bodyPr/>
        <a:lstStyle/>
        <a:p>
          <a:pPr latinLnBrk="1"/>
          <a:r>
            <a:rPr lang="ko-KR" altLang="en-US" sz="800"/>
            <a:t>남성장비</a:t>
          </a:r>
          <a:r>
            <a:rPr lang="en-US" altLang="ko-KR" sz="800"/>
            <a:t>1</a:t>
          </a:r>
          <a:endParaRPr lang="ko-KR" altLang="en-US" sz="800"/>
        </a:p>
      </dgm:t>
    </dgm:pt>
    <dgm:pt modelId="{A8D76F0C-CC80-448F-83FD-7C262D1BF074}" type="par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4BDB34B1-A3F3-4DD8-8926-BF0EE26F76F9}" type="sib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055E8C29-0320-4E65-B86B-A36CA43777B9}">
      <dgm:prSet phldrT="[텍스트]" custT="1"/>
      <dgm:spPr/>
      <dgm:t>
        <a:bodyPr/>
        <a:lstStyle/>
        <a:p>
          <a:pPr latinLnBrk="1"/>
          <a:r>
            <a:rPr lang="ko-KR" altLang="en-US" sz="800"/>
            <a:t>폐기능검사</a:t>
          </a:r>
        </a:p>
      </dgm:t>
    </dgm:pt>
    <dgm:pt modelId="{A9F20069-C9EB-40FD-8842-1DCAE0B9870A}" type="parTrans" cxnId="{5E415F31-9C1D-4511-8A04-4B3C7DC1CBD7}">
      <dgm:prSet/>
      <dgm:spPr/>
      <dgm:t>
        <a:bodyPr/>
        <a:lstStyle/>
        <a:p>
          <a:pPr latinLnBrk="1"/>
          <a:endParaRPr lang="ko-KR" altLang="en-US"/>
        </a:p>
      </dgm:t>
    </dgm:pt>
    <dgm:pt modelId="{402E1CF6-4FAA-490E-BE5E-A71E93B57780}" type="sibTrans" cxnId="{5E415F31-9C1D-4511-8A04-4B3C7DC1CBD7}">
      <dgm:prSet/>
      <dgm:spPr/>
      <dgm:t>
        <a:bodyPr/>
        <a:lstStyle/>
        <a:p>
          <a:pPr latinLnBrk="1"/>
          <a:endParaRPr lang="ko-KR" altLang="en-US"/>
        </a:p>
      </dgm:t>
    </dgm:pt>
    <dgm:pt modelId="{1B13FECF-CD7B-4F23-AF73-5ED6A6443081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A</a:t>
          </a:r>
          <a:endParaRPr lang="ko-KR" altLang="en-US">
            <a:solidFill>
              <a:schemeClr val="tx1"/>
            </a:solidFill>
          </a:endParaRPr>
        </a:p>
      </dgm:t>
    </dgm:pt>
    <dgm:pt modelId="{72572FD8-AE8D-4461-AFAE-D978B5345F79}" type="parTrans" cxnId="{2B3E0FB6-D680-4061-ADEF-B44472D1C713}">
      <dgm:prSet/>
      <dgm:spPr/>
      <dgm:t>
        <a:bodyPr/>
        <a:lstStyle/>
        <a:p>
          <a:pPr latinLnBrk="1"/>
          <a:endParaRPr lang="ko-KR" altLang="en-US"/>
        </a:p>
      </dgm:t>
    </dgm:pt>
    <dgm:pt modelId="{EB72CBC1-25E5-4DFD-B24D-2FF1D96C4C10}" type="sibTrans" cxnId="{2B3E0FB6-D680-4061-ADEF-B44472D1C713}">
      <dgm:prSet/>
      <dgm:spPr/>
      <dgm:t>
        <a:bodyPr/>
        <a:lstStyle/>
        <a:p>
          <a:pPr latinLnBrk="1"/>
          <a:endParaRPr lang="ko-KR" altLang="en-US"/>
        </a:p>
      </dgm:t>
    </dgm:pt>
    <dgm:pt modelId="{8D4787FB-575B-457A-81E5-9E698AD60B8F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B</a:t>
          </a:r>
          <a:endParaRPr lang="ko-KR" altLang="en-US">
            <a:solidFill>
              <a:schemeClr val="tx1"/>
            </a:solidFill>
          </a:endParaRPr>
        </a:p>
      </dgm:t>
    </dgm:pt>
    <dgm:pt modelId="{C79B478B-A761-4F55-B212-A3DFD98DB9ED}" type="parTrans" cxnId="{42EB6551-76C6-4355-8B22-4C8EA03EC4D6}">
      <dgm:prSet/>
      <dgm:spPr/>
      <dgm:t>
        <a:bodyPr/>
        <a:lstStyle/>
        <a:p>
          <a:pPr latinLnBrk="1"/>
          <a:endParaRPr lang="ko-KR" altLang="en-US"/>
        </a:p>
      </dgm:t>
    </dgm:pt>
    <dgm:pt modelId="{5C1F0E2C-AE80-4291-A8A0-AB51A49D4E8A}" type="sibTrans" cxnId="{42EB6551-76C6-4355-8B22-4C8EA03EC4D6}">
      <dgm:prSet/>
      <dgm:spPr/>
      <dgm:t>
        <a:bodyPr/>
        <a:lstStyle/>
        <a:p>
          <a:pPr latinLnBrk="1"/>
          <a:endParaRPr lang="ko-KR" altLang="en-US"/>
        </a:p>
      </dgm:t>
    </dgm:pt>
    <dgm:pt modelId="{2F27BB67-DA6C-4886-B0CB-511CF2953BAB}">
      <dgm:prSet phldrT="[텍스트]" custT="1"/>
      <dgm:spPr/>
      <dgm:t>
        <a:bodyPr/>
        <a:lstStyle/>
        <a:p>
          <a:pPr latinLnBrk="1"/>
          <a:r>
            <a:rPr lang="ko-KR" altLang="en-US" sz="800"/>
            <a:t>여성장비</a:t>
          </a:r>
          <a:r>
            <a:rPr lang="en-US" altLang="ko-KR" sz="800"/>
            <a:t>1</a:t>
          </a:r>
          <a:endParaRPr lang="ko-KR" altLang="en-US" sz="800"/>
        </a:p>
      </dgm:t>
    </dgm:pt>
    <dgm:pt modelId="{C8BF8D8F-5F23-4D70-9662-E4E08E1028F3}" type="parTrans" cxnId="{3FFF2111-7DE4-4463-833C-EAB57CAFFA07}">
      <dgm:prSet/>
      <dgm:spPr/>
      <dgm:t>
        <a:bodyPr/>
        <a:lstStyle/>
        <a:p>
          <a:pPr latinLnBrk="1"/>
          <a:endParaRPr lang="ko-KR" altLang="en-US"/>
        </a:p>
      </dgm:t>
    </dgm:pt>
    <dgm:pt modelId="{7C65E2DF-34B2-417B-8230-BC1E13B97566}" type="sibTrans" cxnId="{3FFF2111-7DE4-4463-833C-EAB57CAFFA07}">
      <dgm:prSet/>
      <dgm:spPr/>
      <dgm:t>
        <a:bodyPr/>
        <a:lstStyle/>
        <a:p>
          <a:pPr latinLnBrk="1"/>
          <a:endParaRPr lang="ko-KR" altLang="en-US"/>
        </a:p>
      </dgm:t>
    </dgm:pt>
    <dgm:pt modelId="{648083FE-25B7-4B6F-921D-FA13AABCE4A1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254BE8A6-22F6-4564-B642-E34D28255F9D}" type="parTrans" cxnId="{E55F4D5A-3C81-4A72-87C4-727A32029DEC}">
      <dgm:prSet/>
      <dgm:spPr/>
      <dgm:t>
        <a:bodyPr/>
        <a:lstStyle/>
        <a:p>
          <a:pPr latinLnBrk="1"/>
          <a:endParaRPr lang="ko-KR" altLang="en-US"/>
        </a:p>
      </dgm:t>
    </dgm:pt>
    <dgm:pt modelId="{823798A3-07A1-496D-ACFE-957B5BE172F8}" type="sibTrans" cxnId="{E55F4D5A-3C81-4A72-87C4-727A32029DEC}">
      <dgm:prSet/>
      <dgm:spPr/>
      <dgm:t>
        <a:bodyPr/>
        <a:lstStyle/>
        <a:p>
          <a:pPr latinLnBrk="1"/>
          <a:endParaRPr lang="ko-KR" altLang="en-US"/>
        </a:p>
      </dgm:t>
    </dgm:pt>
    <dgm:pt modelId="{BE6AF08B-0F53-4459-9F0C-D77BCDC18F54}">
      <dgm:prSet phldrT="[텍스트]" custT="1"/>
      <dgm:spPr/>
      <dgm:t>
        <a:bodyPr/>
        <a:lstStyle/>
        <a:p>
          <a:pPr latinLnBrk="1"/>
          <a:r>
            <a:rPr lang="ko-KR" altLang="en-US" sz="800"/>
            <a:t>혈압</a:t>
          </a:r>
        </a:p>
      </dgm:t>
    </dgm:pt>
    <dgm:pt modelId="{F9C98F20-E597-48F5-AD24-9269CB8245BB}" type="par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C1BE0EB9-4687-41EF-8816-93B704DA45D3}" type="sib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2F259237-5011-4BB8-8876-7A599658AA65}">
      <dgm:prSet phldrT="[텍스트]" custT="1"/>
      <dgm:spPr/>
      <dgm:t>
        <a:bodyPr/>
        <a:lstStyle/>
        <a:p>
          <a:pPr latinLnBrk="1"/>
          <a:r>
            <a:rPr lang="ko-KR" altLang="en-US" sz="800"/>
            <a:t>시력</a:t>
          </a:r>
        </a:p>
      </dgm:t>
    </dgm:pt>
    <dgm:pt modelId="{67F57170-C0C6-4993-B616-560FB8A27DFD}" type="par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E4B2A218-4301-4381-AC30-F97D3BCAFC75}" type="sib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53EB42EA-054D-4957-A024-15572E2F379C}">
      <dgm:prSet phldrT="[텍스트]" custT="1"/>
      <dgm:spPr/>
      <dgm:t>
        <a:bodyPr/>
        <a:lstStyle/>
        <a:p>
          <a:pPr latinLnBrk="1"/>
          <a:r>
            <a:rPr lang="ko-KR" altLang="en-US" sz="800"/>
            <a:t>청력</a:t>
          </a:r>
        </a:p>
      </dgm:t>
    </dgm:pt>
    <dgm:pt modelId="{6D8F6A72-5103-4B34-91A1-1C571D8FECCE}" type="par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A05FA72F-AF39-4C47-A47A-9BE284FCD8CF}" type="sib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8BBCD64C-D7FB-4D5E-8571-86E34E6D9725}">
      <dgm:prSet phldrT="[텍스트]" custT="1"/>
      <dgm:spPr/>
      <dgm:t>
        <a:bodyPr/>
        <a:lstStyle/>
        <a:p>
          <a:pPr latinLnBrk="1"/>
          <a:r>
            <a:rPr lang="ko-KR" altLang="en-US" sz="800"/>
            <a:t>체성분</a:t>
          </a:r>
        </a:p>
      </dgm:t>
    </dgm:pt>
    <dgm:pt modelId="{D5895FE4-7211-477E-89D7-AF0AFEC25666}" type="par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B56C9D6D-F723-4592-8209-B8DE1EE30BA0}" type="sib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5F70C94B-5637-49B6-82F1-F36202EF125E}">
      <dgm:prSet phldrT="[텍스트]" custT="1"/>
      <dgm:spPr/>
      <dgm:t>
        <a:bodyPr/>
        <a:lstStyle/>
        <a:p>
          <a:pPr latinLnBrk="1"/>
          <a:r>
            <a:rPr lang="ko-KR" altLang="en-US" sz="800"/>
            <a:t>흉부 </a:t>
          </a:r>
          <a:r>
            <a:rPr lang="en-US" altLang="ko-KR" sz="800"/>
            <a:t>X-ray</a:t>
          </a:r>
          <a:endParaRPr lang="ko-KR" altLang="en-US" sz="800"/>
        </a:p>
      </dgm:t>
    </dgm:pt>
    <dgm:pt modelId="{3D085F95-AA84-422C-BCD1-6D442534D033}" type="par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00191C0A-1D74-48A3-B3C3-7F864790E731}" type="sib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738FD299-6A2F-47BB-AC59-26A63C07216F}">
      <dgm:prSet phldrT="[텍스트]" custT="1"/>
      <dgm:spPr/>
      <dgm:t>
        <a:bodyPr/>
        <a:lstStyle/>
        <a:p>
          <a:pPr latinLnBrk="1"/>
          <a:r>
            <a:rPr lang="ko-KR" altLang="en-US" sz="800"/>
            <a:t>심전도</a:t>
          </a:r>
        </a:p>
      </dgm:t>
    </dgm:pt>
    <dgm:pt modelId="{761473F2-9608-4BE7-8983-9689A8847AA3}" type="par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B3BAF8D7-F837-4E72-B45F-D0782F32E2EE}" type="sib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EADBB04F-5F13-48C3-8E52-290CECF6DD25}">
      <dgm:prSet phldrT="[텍스트]" custT="1"/>
      <dgm:spPr/>
      <dgm:t>
        <a:bodyPr/>
        <a:lstStyle/>
        <a:p>
          <a:pPr latinLnBrk="1"/>
          <a:r>
            <a:rPr lang="ko-KR" altLang="en-US" sz="800"/>
            <a:t>복부초음파</a:t>
          </a:r>
        </a:p>
      </dgm:t>
    </dgm:pt>
    <dgm:pt modelId="{D93A5536-090B-4DC7-B60C-0D36504BC281}" type="par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04541B77-2342-4F1E-ABB3-EDB08063F653}" type="sib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7C4BCA81-909C-475C-AD75-F32E16A72060}">
      <dgm:prSet phldrT="[텍스트]" custT="1"/>
      <dgm:spPr/>
      <dgm:t>
        <a:bodyPr/>
        <a:lstStyle/>
        <a:p>
          <a:pPr latinLnBrk="1"/>
          <a:r>
            <a:rPr lang="ko-KR" altLang="en-US" sz="800"/>
            <a:t>혈압</a:t>
          </a:r>
        </a:p>
      </dgm:t>
    </dgm:pt>
    <dgm:pt modelId="{0C7ED8E4-45C5-4CC5-8C10-5175C76F8F53}" type="parTrans" cxnId="{D8334B6C-14F4-4C75-8F87-B73C523E1D2C}">
      <dgm:prSet/>
      <dgm:spPr/>
      <dgm:t>
        <a:bodyPr/>
        <a:lstStyle/>
        <a:p>
          <a:pPr latinLnBrk="1"/>
          <a:endParaRPr lang="ko-KR" altLang="en-US"/>
        </a:p>
      </dgm:t>
    </dgm:pt>
    <dgm:pt modelId="{273CFB1B-058B-48DD-A21F-14F2D15857B8}" type="sibTrans" cxnId="{D8334B6C-14F4-4C75-8F87-B73C523E1D2C}">
      <dgm:prSet/>
      <dgm:spPr/>
      <dgm:t>
        <a:bodyPr/>
        <a:lstStyle/>
        <a:p>
          <a:pPr latinLnBrk="1"/>
          <a:endParaRPr lang="ko-KR" altLang="en-US"/>
        </a:p>
      </dgm:t>
    </dgm:pt>
    <dgm:pt modelId="{2A8622EE-993B-455F-9EA2-240D65B098AF}">
      <dgm:prSet phldrT="[텍스트]" custT="1"/>
      <dgm:spPr/>
      <dgm:t>
        <a:bodyPr/>
        <a:lstStyle/>
        <a:p>
          <a:pPr latinLnBrk="1"/>
          <a:r>
            <a:rPr lang="ko-KR" altLang="en-US" sz="800"/>
            <a:t>시력</a:t>
          </a:r>
        </a:p>
      </dgm:t>
    </dgm:pt>
    <dgm:pt modelId="{87D7C097-AFCA-428E-ACE6-45E847726362}" type="parTrans" cxnId="{EEE293AA-0229-49F8-A82E-92BA73EDD114}">
      <dgm:prSet/>
      <dgm:spPr/>
      <dgm:t>
        <a:bodyPr/>
        <a:lstStyle/>
        <a:p>
          <a:pPr latinLnBrk="1"/>
          <a:endParaRPr lang="ko-KR" altLang="en-US"/>
        </a:p>
      </dgm:t>
    </dgm:pt>
    <dgm:pt modelId="{D5DEB8CE-0BD7-421D-A51C-2E3DB0660EFD}" type="sibTrans" cxnId="{EEE293AA-0229-49F8-A82E-92BA73EDD114}">
      <dgm:prSet/>
      <dgm:spPr/>
      <dgm:t>
        <a:bodyPr/>
        <a:lstStyle/>
        <a:p>
          <a:pPr latinLnBrk="1"/>
          <a:endParaRPr lang="ko-KR" altLang="en-US"/>
        </a:p>
      </dgm:t>
    </dgm:pt>
    <dgm:pt modelId="{8B038DC8-B8F6-4B06-B7C4-F21C3A9C537B}">
      <dgm:prSet phldrT="[텍스트]" custT="1"/>
      <dgm:spPr/>
      <dgm:t>
        <a:bodyPr/>
        <a:lstStyle/>
        <a:p>
          <a:pPr latinLnBrk="1"/>
          <a:r>
            <a:rPr lang="ko-KR" altLang="en-US" sz="800"/>
            <a:t>청력</a:t>
          </a:r>
        </a:p>
      </dgm:t>
    </dgm:pt>
    <dgm:pt modelId="{7490192A-AA51-495F-B7D3-4D12572317F0}" type="parTrans" cxnId="{C2294184-3387-4AF8-961D-C5AC0FF7E4E9}">
      <dgm:prSet/>
      <dgm:spPr/>
      <dgm:t>
        <a:bodyPr/>
        <a:lstStyle/>
        <a:p>
          <a:pPr latinLnBrk="1"/>
          <a:endParaRPr lang="ko-KR" altLang="en-US"/>
        </a:p>
      </dgm:t>
    </dgm:pt>
    <dgm:pt modelId="{3B6A11F3-ED32-4DEA-9D00-E0E17D764FA5}" type="sibTrans" cxnId="{C2294184-3387-4AF8-961D-C5AC0FF7E4E9}">
      <dgm:prSet/>
      <dgm:spPr/>
      <dgm:t>
        <a:bodyPr/>
        <a:lstStyle/>
        <a:p>
          <a:pPr latinLnBrk="1"/>
          <a:endParaRPr lang="ko-KR" altLang="en-US"/>
        </a:p>
      </dgm:t>
    </dgm:pt>
    <dgm:pt modelId="{8FBBA6E3-880E-405A-87C9-A124129C1264}">
      <dgm:prSet phldrT="[텍스트]" custT="1"/>
      <dgm:spPr/>
      <dgm:t>
        <a:bodyPr/>
        <a:lstStyle/>
        <a:p>
          <a:pPr latinLnBrk="1"/>
          <a:r>
            <a:rPr lang="ko-KR" altLang="en-US" sz="800"/>
            <a:t>체성분</a:t>
          </a:r>
        </a:p>
      </dgm:t>
    </dgm:pt>
    <dgm:pt modelId="{49935576-4AC5-454A-AF3B-D03BFD055B01}" type="parTrans" cxnId="{1A194D16-C729-40B3-80C7-06FFBB67EEE6}">
      <dgm:prSet/>
      <dgm:spPr/>
      <dgm:t>
        <a:bodyPr/>
        <a:lstStyle/>
        <a:p>
          <a:pPr latinLnBrk="1"/>
          <a:endParaRPr lang="ko-KR" altLang="en-US"/>
        </a:p>
      </dgm:t>
    </dgm:pt>
    <dgm:pt modelId="{A2036943-2FD2-48F5-99B1-E71D2A15C460}" type="sibTrans" cxnId="{1A194D16-C729-40B3-80C7-06FFBB67EEE6}">
      <dgm:prSet/>
      <dgm:spPr/>
      <dgm:t>
        <a:bodyPr/>
        <a:lstStyle/>
        <a:p>
          <a:pPr latinLnBrk="1"/>
          <a:endParaRPr lang="ko-KR" altLang="en-US"/>
        </a:p>
      </dgm:t>
    </dgm:pt>
    <dgm:pt modelId="{B20B7952-EBCA-4090-BB5D-12B38A00582A}">
      <dgm:prSet phldrT="[텍스트]" custT="1"/>
      <dgm:spPr/>
      <dgm:t>
        <a:bodyPr/>
        <a:lstStyle/>
        <a:p>
          <a:pPr latinLnBrk="1"/>
          <a:r>
            <a:rPr lang="ko-KR" altLang="en-US" sz="800"/>
            <a:t>흉부 </a:t>
          </a:r>
          <a:r>
            <a:rPr lang="en-US" altLang="ko-KR" sz="800"/>
            <a:t>X-ray</a:t>
          </a:r>
          <a:endParaRPr lang="ko-KR" altLang="en-US" sz="800"/>
        </a:p>
      </dgm:t>
    </dgm:pt>
    <dgm:pt modelId="{4F5870C6-F28A-4F0F-AA20-7712A05A86CA}" type="parTrans" cxnId="{124F4D1D-67CD-4C54-AC30-54E7CDDCC522}">
      <dgm:prSet/>
      <dgm:spPr/>
      <dgm:t>
        <a:bodyPr/>
        <a:lstStyle/>
        <a:p>
          <a:pPr latinLnBrk="1"/>
          <a:endParaRPr lang="ko-KR" altLang="en-US"/>
        </a:p>
      </dgm:t>
    </dgm:pt>
    <dgm:pt modelId="{AE82C7C3-F5C7-40CA-A576-91FB209B945A}" type="sibTrans" cxnId="{124F4D1D-67CD-4C54-AC30-54E7CDDCC522}">
      <dgm:prSet/>
      <dgm:spPr/>
      <dgm:t>
        <a:bodyPr/>
        <a:lstStyle/>
        <a:p>
          <a:pPr latinLnBrk="1"/>
          <a:endParaRPr lang="ko-KR" altLang="en-US"/>
        </a:p>
      </dgm:t>
    </dgm:pt>
    <dgm:pt modelId="{B1835B49-EECC-4BBB-B299-E5FECBEA7355}">
      <dgm:prSet phldrT="[텍스트]" custT="1"/>
      <dgm:spPr/>
      <dgm:t>
        <a:bodyPr/>
        <a:lstStyle/>
        <a:p>
          <a:pPr latinLnBrk="1"/>
          <a:r>
            <a:rPr lang="ko-KR" altLang="en-US" sz="800"/>
            <a:t>심전도</a:t>
          </a:r>
        </a:p>
      </dgm:t>
    </dgm:pt>
    <dgm:pt modelId="{F4156D03-C3B6-48DB-91C7-1E2C939B6F90}" type="parTrans" cxnId="{F95D442A-75FD-4E17-A017-69492AAF9C48}">
      <dgm:prSet/>
      <dgm:spPr/>
      <dgm:t>
        <a:bodyPr/>
        <a:lstStyle/>
        <a:p>
          <a:pPr latinLnBrk="1"/>
          <a:endParaRPr lang="ko-KR" altLang="en-US"/>
        </a:p>
      </dgm:t>
    </dgm:pt>
    <dgm:pt modelId="{22DCF1D3-D72F-4DB5-B089-ED718B5FA295}" type="sibTrans" cxnId="{F95D442A-75FD-4E17-A017-69492AAF9C48}">
      <dgm:prSet/>
      <dgm:spPr/>
      <dgm:t>
        <a:bodyPr/>
        <a:lstStyle/>
        <a:p>
          <a:pPr latinLnBrk="1"/>
          <a:endParaRPr lang="ko-KR" altLang="en-US"/>
        </a:p>
      </dgm:t>
    </dgm:pt>
    <dgm:pt modelId="{2282A2DD-01D4-4E0D-AAB5-161EB8BC5761}">
      <dgm:prSet phldrT="[텍스트]" custT="1"/>
      <dgm:spPr/>
      <dgm:t>
        <a:bodyPr/>
        <a:lstStyle/>
        <a:p>
          <a:pPr latinLnBrk="1"/>
          <a:r>
            <a:rPr lang="ko-KR" altLang="en-US" sz="800"/>
            <a:t>복부초음파</a:t>
          </a:r>
        </a:p>
      </dgm:t>
    </dgm:pt>
    <dgm:pt modelId="{86660E2C-3D63-4F81-8E66-EFA78F859102}" type="parTrans" cxnId="{13293A98-C19D-4553-8796-997545B0B041}">
      <dgm:prSet/>
      <dgm:spPr/>
      <dgm:t>
        <a:bodyPr/>
        <a:lstStyle/>
        <a:p>
          <a:pPr latinLnBrk="1"/>
          <a:endParaRPr lang="ko-KR" altLang="en-US"/>
        </a:p>
      </dgm:t>
    </dgm:pt>
    <dgm:pt modelId="{6E1FFA22-0BED-4303-9523-E09826358C9E}" type="sibTrans" cxnId="{13293A98-C19D-4553-8796-997545B0B041}">
      <dgm:prSet/>
      <dgm:spPr/>
      <dgm:t>
        <a:bodyPr/>
        <a:lstStyle/>
        <a:p>
          <a:pPr latinLnBrk="1"/>
          <a:endParaRPr lang="ko-KR" altLang="en-US"/>
        </a:p>
      </dgm:t>
    </dgm:pt>
    <dgm:pt modelId="{5F117DD1-3EA1-42A6-9D6C-A854733F4307}">
      <dgm:prSet phldrT="[텍스트]" custT="1"/>
      <dgm:spPr/>
      <dgm:t>
        <a:bodyPr/>
        <a:lstStyle/>
        <a:p>
          <a:pPr latinLnBrk="1"/>
          <a:r>
            <a:rPr lang="ko-KR" altLang="en-US" sz="800"/>
            <a:t>자궁경부세포진검사</a:t>
          </a:r>
        </a:p>
      </dgm:t>
    </dgm:pt>
    <dgm:pt modelId="{CF011DD1-DF80-4D9C-840B-F6D85662E747}" type="parTrans" cxnId="{08D1CBBF-0C51-4D6D-ACCA-741F2A01C5BC}">
      <dgm:prSet/>
      <dgm:spPr/>
      <dgm:t>
        <a:bodyPr/>
        <a:lstStyle/>
        <a:p>
          <a:pPr latinLnBrk="1"/>
          <a:endParaRPr lang="ko-KR" altLang="en-US"/>
        </a:p>
      </dgm:t>
    </dgm:pt>
    <dgm:pt modelId="{080C501C-AB5A-4DFB-9EA4-E617055129B6}" type="sibTrans" cxnId="{08D1CBBF-0C51-4D6D-ACCA-741F2A01C5BC}">
      <dgm:prSet/>
      <dgm:spPr/>
      <dgm:t>
        <a:bodyPr/>
        <a:lstStyle/>
        <a:p>
          <a:pPr latinLnBrk="1"/>
          <a:endParaRPr lang="ko-KR" altLang="en-US"/>
        </a:p>
      </dgm:t>
    </dgm:pt>
    <dgm:pt modelId="{57C61644-4E20-46D4-8F22-0DD48CFAEE3D}">
      <dgm:prSet phldrT="[텍스트]" custT="1"/>
      <dgm:spPr/>
      <dgm:t>
        <a:bodyPr/>
        <a:lstStyle/>
        <a:p>
          <a:pPr latinLnBrk="1"/>
          <a:r>
            <a:rPr lang="ko-KR" altLang="en-US" sz="800"/>
            <a:t>유방촬영</a:t>
          </a:r>
        </a:p>
      </dgm:t>
    </dgm:pt>
    <dgm:pt modelId="{108C5A5E-3A8B-4B6D-9DAC-3811E5CE982F}" type="parTrans" cxnId="{83127382-2DAD-442F-A229-CA2EA2428DA7}">
      <dgm:prSet/>
      <dgm:spPr/>
      <dgm:t>
        <a:bodyPr/>
        <a:lstStyle/>
        <a:p>
          <a:pPr latinLnBrk="1"/>
          <a:endParaRPr lang="ko-KR" altLang="en-US"/>
        </a:p>
      </dgm:t>
    </dgm:pt>
    <dgm:pt modelId="{42BDB364-4953-4D71-A197-C5CD4498149A}" type="sibTrans" cxnId="{83127382-2DAD-442F-A229-CA2EA2428DA7}">
      <dgm:prSet/>
      <dgm:spPr/>
      <dgm:t>
        <a:bodyPr/>
        <a:lstStyle/>
        <a:p>
          <a:pPr latinLnBrk="1"/>
          <a:endParaRPr lang="ko-KR" altLang="en-US"/>
        </a:p>
      </dgm:t>
    </dgm:pt>
    <dgm:pt modelId="{49EDBCD7-FFA2-4C0C-A0B0-64A7051AEA95}">
      <dgm:prSet phldrT="[텍스트]" custT="1"/>
      <dgm:spPr/>
      <dgm:t>
        <a:bodyPr/>
        <a:lstStyle/>
        <a:p>
          <a:pPr latinLnBrk="1"/>
          <a:r>
            <a:rPr lang="ko-KR" altLang="en-US" sz="800"/>
            <a:t>안저촬영</a:t>
          </a:r>
        </a:p>
      </dgm:t>
    </dgm:pt>
    <dgm:pt modelId="{B1C0555A-5876-42C1-8DFF-BD09750EBF4D}" type="parTrans" cxnId="{CABC026F-4880-4195-9BF4-E3D39E0A32DE}">
      <dgm:prSet/>
      <dgm:spPr/>
      <dgm:t>
        <a:bodyPr/>
        <a:lstStyle/>
        <a:p>
          <a:pPr latinLnBrk="1"/>
          <a:endParaRPr lang="ko-KR" altLang="en-US"/>
        </a:p>
      </dgm:t>
    </dgm:pt>
    <dgm:pt modelId="{0448C909-ACB5-458B-8062-19E65E712EBF}" type="sibTrans" cxnId="{CABC026F-4880-4195-9BF4-E3D39E0A32DE}">
      <dgm:prSet/>
      <dgm:spPr/>
      <dgm:t>
        <a:bodyPr/>
        <a:lstStyle/>
        <a:p>
          <a:pPr latinLnBrk="1"/>
          <a:endParaRPr lang="ko-KR" altLang="en-US"/>
        </a:p>
      </dgm:t>
    </dgm:pt>
    <dgm:pt modelId="{0138FAF8-4EAB-4A0B-BF61-0A4ACCE6EABD}">
      <dgm:prSet phldrT="[텍스트]" custT="1"/>
      <dgm:spPr/>
      <dgm:t>
        <a:bodyPr/>
        <a:lstStyle/>
        <a:p>
          <a:pPr latinLnBrk="1"/>
          <a:r>
            <a:rPr lang="ko-KR" altLang="en-US" sz="800"/>
            <a:t>안압측정</a:t>
          </a:r>
        </a:p>
      </dgm:t>
    </dgm:pt>
    <dgm:pt modelId="{2E4C16FD-3A35-4F13-BE47-DB612A4FF9F4}" type="parTrans" cxnId="{F0D843B2-435B-4C53-BEF5-CAAE05F30547}">
      <dgm:prSet/>
      <dgm:spPr/>
      <dgm:t>
        <a:bodyPr/>
        <a:lstStyle/>
        <a:p>
          <a:pPr latinLnBrk="1"/>
          <a:endParaRPr lang="ko-KR" altLang="en-US"/>
        </a:p>
      </dgm:t>
    </dgm:pt>
    <dgm:pt modelId="{F96A3324-C97C-4560-B99C-C530444456CF}" type="sibTrans" cxnId="{F0D843B2-435B-4C53-BEF5-CAAE05F30547}">
      <dgm:prSet/>
      <dgm:spPr/>
      <dgm:t>
        <a:bodyPr/>
        <a:lstStyle/>
        <a:p>
          <a:pPr latinLnBrk="1"/>
          <a:endParaRPr lang="ko-KR" altLang="en-US"/>
        </a:p>
      </dgm:t>
    </dgm:pt>
    <dgm:pt modelId="{2E4550DD-A1F2-4FE7-90C9-59ABDDD54D3B}">
      <dgm:prSet custT="1"/>
      <dgm:spPr/>
      <dgm:t>
        <a:bodyPr/>
        <a:lstStyle/>
        <a:p>
          <a:pPr latinLnBrk="1"/>
          <a:r>
            <a:rPr lang="ko-KR" altLang="en-US" sz="800"/>
            <a:t>폐기능검사</a:t>
          </a:r>
        </a:p>
      </dgm:t>
    </dgm:pt>
    <dgm:pt modelId="{65824F4A-7880-459C-B7F9-BC365E0D640F}" type="parTrans" cxnId="{E0B560F1-5ECD-4F80-B3E3-48D8AE1A2256}">
      <dgm:prSet/>
      <dgm:spPr/>
      <dgm:t>
        <a:bodyPr/>
        <a:lstStyle/>
        <a:p>
          <a:pPr latinLnBrk="1"/>
          <a:endParaRPr lang="ko-KR" altLang="en-US"/>
        </a:p>
      </dgm:t>
    </dgm:pt>
    <dgm:pt modelId="{0E187997-5C6E-4126-B8A7-73A9800465A8}" type="sibTrans" cxnId="{E0B560F1-5ECD-4F80-B3E3-48D8AE1A2256}">
      <dgm:prSet/>
      <dgm:spPr/>
      <dgm:t>
        <a:bodyPr/>
        <a:lstStyle/>
        <a:p>
          <a:pPr latinLnBrk="1"/>
          <a:endParaRPr lang="ko-KR" altLang="en-US"/>
        </a:p>
      </dgm:t>
    </dgm:pt>
    <dgm:pt modelId="{5D1B8AE8-E120-46B4-9937-15D941842F4C}">
      <dgm:prSet custT="1"/>
      <dgm:spPr/>
      <dgm:t>
        <a:bodyPr/>
        <a:lstStyle/>
        <a:p>
          <a:pPr latinLnBrk="1"/>
          <a:r>
            <a:rPr lang="ko-KR" altLang="en-US" sz="800"/>
            <a:t>안저촬영</a:t>
          </a:r>
        </a:p>
      </dgm:t>
    </dgm:pt>
    <dgm:pt modelId="{9F889079-A32D-4DBB-8313-6C2E0088D1C3}" type="parTrans" cxnId="{2EC77155-506F-4FD3-BAC1-86695767ABAA}">
      <dgm:prSet/>
      <dgm:spPr/>
      <dgm:t>
        <a:bodyPr/>
        <a:lstStyle/>
        <a:p>
          <a:pPr latinLnBrk="1"/>
          <a:endParaRPr lang="ko-KR" altLang="en-US"/>
        </a:p>
      </dgm:t>
    </dgm:pt>
    <dgm:pt modelId="{CF873A31-030E-436B-B768-663FB699A238}" type="sibTrans" cxnId="{2EC77155-506F-4FD3-BAC1-86695767ABAA}">
      <dgm:prSet/>
      <dgm:spPr/>
      <dgm:t>
        <a:bodyPr/>
        <a:lstStyle/>
        <a:p>
          <a:pPr latinLnBrk="1"/>
          <a:endParaRPr lang="ko-KR" altLang="en-US"/>
        </a:p>
      </dgm:t>
    </dgm:pt>
    <dgm:pt modelId="{F28544C1-1EE1-4A35-8897-896908E00D61}">
      <dgm:prSet custT="1"/>
      <dgm:spPr/>
      <dgm:t>
        <a:bodyPr/>
        <a:lstStyle/>
        <a:p>
          <a:pPr latinLnBrk="1"/>
          <a:r>
            <a:rPr lang="ko-KR" altLang="en-US" sz="800"/>
            <a:t>안압측정</a:t>
          </a:r>
        </a:p>
      </dgm:t>
    </dgm:pt>
    <dgm:pt modelId="{689A1B5F-65E3-4F95-974D-3CF0F6A92080}" type="parTrans" cxnId="{031B1AD4-AA2B-40D1-8582-26858AC9613F}">
      <dgm:prSet/>
      <dgm:spPr/>
      <dgm:t>
        <a:bodyPr/>
        <a:lstStyle/>
        <a:p>
          <a:pPr latinLnBrk="1"/>
          <a:endParaRPr lang="ko-KR" altLang="en-US"/>
        </a:p>
      </dgm:t>
    </dgm:pt>
    <dgm:pt modelId="{06AF27BE-2818-4B25-8E13-6860280DF25F}" type="sibTrans" cxnId="{031B1AD4-AA2B-40D1-8582-26858AC9613F}">
      <dgm:prSet/>
      <dgm:spPr/>
      <dgm:t>
        <a:bodyPr/>
        <a:lstStyle/>
        <a:p>
          <a:pPr latinLnBrk="1"/>
          <a:endParaRPr lang="ko-KR" altLang="en-US"/>
        </a:p>
      </dgm:t>
    </dgm:pt>
    <dgm:pt modelId="{F8E3F0E0-D8E0-4DFF-9DB1-C8317F373701}">
      <dgm:prSet phldrT="[텍스트]" custT="1"/>
      <dgm:spPr/>
      <dgm:t>
        <a:bodyPr/>
        <a:lstStyle/>
        <a:p>
          <a:pPr latinLnBrk="1"/>
          <a:r>
            <a:rPr lang="ko-KR" altLang="en-US" sz="800"/>
            <a:t>여성장비</a:t>
          </a:r>
          <a:r>
            <a:rPr lang="en-US" altLang="ko-KR" sz="800"/>
            <a:t>2</a:t>
          </a:r>
          <a:endParaRPr lang="ko-KR" altLang="en-US" sz="800"/>
        </a:p>
      </dgm:t>
    </dgm:pt>
    <dgm:pt modelId="{28522C6B-50CB-485B-924C-B58C01F4F2CF}" type="parTrans" cxnId="{1BACD1C3-DA1A-4F54-BE39-8839144E6901}">
      <dgm:prSet/>
      <dgm:spPr/>
      <dgm:t>
        <a:bodyPr/>
        <a:lstStyle/>
        <a:p>
          <a:pPr latinLnBrk="1"/>
          <a:endParaRPr lang="ko-KR" altLang="en-US"/>
        </a:p>
      </dgm:t>
    </dgm:pt>
    <dgm:pt modelId="{22A6D20F-2569-4A07-BD75-08F0A54C9E0E}" type="sibTrans" cxnId="{1BACD1C3-DA1A-4F54-BE39-8839144E6901}">
      <dgm:prSet/>
      <dgm:spPr/>
      <dgm:t>
        <a:bodyPr/>
        <a:lstStyle/>
        <a:p>
          <a:pPr latinLnBrk="1"/>
          <a:endParaRPr lang="ko-KR" altLang="en-US"/>
        </a:p>
      </dgm:t>
    </dgm:pt>
    <dgm:pt modelId="{50241E24-97EC-4039-ACDF-98C4BFED92D5}">
      <dgm:prSet custT="1"/>
      <dgm:spPr/>
      <dgm:t>
        <a:bodyPr/>
        <a:lstStyle/>
        <a:p>
          <a:pPr latinLnBrk="1"/>
          <a:r>
            <a:rPr lang="ko-KR" altLang="en-US" sz="800"/>
            <a:t>골밀도검사</a:t>
          </a:r>
        </a:p>
      </dgm:t>
    </dgm:pt>
    <dgm:pt modelId="{6AEA7E2C-C8AA-4307-B2E8-75E28F47ED66}" type="parTrans" cxnId="{ECF966F2-E16D-4AD4-89FA-E5E8B8276AEF}">
      <dgm:prSet/>
      <dgm:spPr/>
      <dgm:t>
        <a:bodyPr/>
        <a:lstStyle/>
        <a:p>
          <a:pPr latinLnBrk="1"/>
          <a:endParaRPr lang="ko-KR" altLang="en-US"/>
        </a:p>
      </dgm:t>
    </dgm:pt>
    <dgm:pt modelId="{D25E13C0-D513-42AC-B898-12AE341749A2}" type="sibTrans" cxnId="{ECF966F2-E16D-4AD4-89FA-E5E8B8276AEF}">
      <dgm:prSet/>
      <dgm:spPr/>
      <dgm:t>
        <a:bodyPr/>
        <a:lstStyle/>
        <a:p>
          <a:pPr latinLnBrk="1"/>
          <a:endParaRPr lang="ko-KR" altLang="en-US"/>
        </a:p>
      </dgm:t>
    </dgm:pt>
    <dgm:pt modelId="{5B57D596-7186-49F0-967F-E0347C4FFEFF}">
      <dgm:prSet custT="1"/>
      <dgm:spPr/>
      <dgm:t>
        <a:bodyPr/>
        <a:lstStyle/>
        <a:p>
          <a:pPr latinLnBrk="1"/>
          <a:endParaRPr lang="ko-KR" altLang="en-US" sz="800"/>
        </a:p>
      </dgm:t>
    </dgm:pt>
    <dgm:pt modelId="{99D61603-5F5A-44BB-9F9F-88534F70DF8C}" type="parTrans" cxnId="{71C9D33F-6D0C-4B28-BD1C-6657AE86E05A}">
      <dgm:prSet/>
      <dgm:spPr/>
      <dgm:t>
        <a:bodyPr/>
        <a:lstStyle/>
        <a:p>
          <a:pPr latinLnBrk="1"/>
          <a:endParaRPr lang="ko-KR" altLang="en-US"/>
        </a:p>
      </dgm:t>
    </dgm:pt>
    <dgm:pt modelId="{C13EAA8C-FE96-4D9C-92B9-CC5C1B70E032}" type="sibTrans" cxnId="{71C9D33F-6D0C-4B28-BD1C-6657AE86E05A}">
      <dgm:prSet/>
      <dgm:spPr/>
      <dgm:t>
        <a:bodyPr/>
        <a:lstStyle/>
        <a:p>
          <a:pPr latinLnBrk="1"/>
          <a:endParaRPr lang="ko-KR" altLang="en-US"/>
        </a:p>
      </dgm:t>
    </dgm:pt>
    <dgm:pt modelId="{88DA9852-EDC5-49F8-AB24-E10267C39FA7}">
      <dgm:prSet phldrT="[텍스트]"/>
      <dgm:spPr/>
      <dgm:t>
        <a:bodyPr/>
        <a:lstStyle/>
        <a:p>
          <a:pPr latinLnBrk="1"/>
          <a:r>
            <a:rPr lang="ko-KR" altLang="en-US">
              <a:solidFill>
                <a:schemeClr val="tx1"/>
              </a:solidFill>
            </a:rPr>
            <a:t>여성장비</a:t>
          </a:r>
          <a:r>
            <a:rPr lang="en-US" altLang="ko-KR">
              <a:solidFill>
                <a:schemeClr val="tx1"/>
              </a:solidFill>
            </a:rPr>
            <a:t>C</a:t>
          </a:r>
        </a:p>
      </dgm:t>
    </dgm:pt>
    <dgm:pt modelId="{A8A7DF74-DE6F-446D-B101-0C2AF321DD60}" type="sib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419F47C2-E0FD-42BD-8A93-A3540F7213C7}" type="par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E16C77E7-7BE9-48ED-93DD-A530B83166B9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030E411F-E3DF-44AD-BB34-5D3589C2CEE7}" type="parTrans" cxnId="{49A4327A-835C-4A6B-9107-BB4D218265AF}">
      <dgm:prSet/>
      <dgm:spPr/>
      <dgm:t>
        <a:bodyPr/>
        <a:lstStyle/>
        <a:p>
          <a:pPr latinLnBrk="1"/>
          <a:endParaRPr lang="ko-KR" altLang="en-US"/>
        </a:p>
      </dgm:t>
    </dgm:pt>
    <dgm:pt modelId="{CDBF2EF0-7850-4AB0-B5F6-8E1065C44321}" type="sibTrans" cxnId="{49A4327A-835C-4A6B-9107-BB4D218265AF}">
      <dgm:prSet/>
      <dgm:spPr/>
      <dgm:t>
        <a:bodyPr/>
        <a:lstStyle/>
        <a:p>
          <a:pPr latinLnBrk="1"/>
          <a:endParaRPr lang="ko-KR" altLang="en-US"/>
        </a:p>
      </dgm:t>
    </dgm:pt>
    <dgm:pt modelId="{07834FBF-8889-4ECF-9322-5EE1D7D17033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99CC27A5-2E65-4338-8FB3-2610521C7798}" type="parTrans" cxnId="{DD605591-BF0A-478A-9416-6DAECB3874E3}">
      <dgm:prSet/>
      <dgm:spPr/>
      <dgm:t>
        <a:bodyPr/>
        <a:lstStyle/>
        <a:p>
          <a:pPr latinLnBrk="1"/>
          <a:endParaRPr lang="ko-KR" altLang="en-US"/>
        </a:p>
      </dgm:t>
    </dgm:pt>
    <dgm:pt modelId="{0435D971-5332-41F7-9AB8-9EB03A5B7CFE}" type="sibTrans" cxnId="{DD605591-BF0A-478A-9416-6DAECB3874E3}">
      <dgm:prSet/>
      <dgm:spPr/>
      <dgm:t>
        <a:bodyPr/>
        <a:lstStyle/>
        <a:p>
          <a:pPr latinLnBrk="1"/>
          <a:endParaRPr lang="ko-KR" altLang="en-US"/>
        </a:p>
      </dgm:t>
    </dgm:pt>
    <dgm:pt modelId="{17D04F05-35B2-43CB-B2B6-7B7F5CF32BEA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0E5C6644-A24A-40D1-99D2-B4A3577C494B}" type="parTrans" cxnId="{B8715D73-8EC5-4E67-AB55-F785349EE3DA}">
      <dgm:prSet/>
      <dgm:spPr/>
      <dgm:t>
        <a:bodyPr/>
        <a:lstStyle/>
        <a:p>
          <a:pPr latinLnBrk="1"/>
          <a:endParaRPr lang="ko-KR" altLang="en-US"/>
        </a:p>
      </dgm:t>
    </dgm:pt>
    <dgm:pt modelId="{52916A26-6496-454D-8F3E-46201F39B5CE}" type="sibTrans" cxnId="{B8715D73-8EC5-4E67-AB55-F785349EE3DA}">
      <dgm:prSet/>
      <dgm:spPr/>
      <dgm:t>
        <a:bodyPr/>
        <a:lstStyle/>
        <a:p>
          <a:pPr latinLnBrk="1"/>
          <a:endParaRPr lang="ko-KR" altLang="en-US"/>
        </a:p>
      </dgm:t>
    </dgm:pt>
    <dgm:pt modelId="{08F0A765-EF64-4028-9A15-E28D84954291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7FE38570-F1BB-4CF8-8E08-87BAEE64D5CD}" type="parTrans" cxnId="{587D581D-AA8D-4C97-950B-4721CE9FD355}">
      <dgm:prSet/>
      <dgm:spPr/>
      <dgm:t>
        <a:bodyPr/>
        <a:lstStyle/>
        <a:p>
          <a:pPr latinLnBrk="1"/>
          <a:endParaRPr lang="ko-KR" altLang="en-US"/>
        </a:p>
      </dgm:t>
    </dgm:pt>
    <dgm:pt modelId="{1981B7DC-CF0A-43FB-A6F2-65204A2CAEF2}" type="sibTrans" cxnId="{587D581D-AA8D-4C97-950B-4721CE9FD355}">
      <dgm:prSet/>
      <dgm:spPr/>
      <dgm:t>
        <a:bodyPr/>
        <a:lstStyle/>
        <a:p>
          <a:pPr latinLnBrk="1"/>
          <a:endParaRPr lang="ko-KR" altLang="en-US"/>
        </a:p>
      </dgm:t>
    </dgm:pt>
    <dgm:pt modelId="{92B6D64B-23C4-463F-997D-4299F0C2A579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35E77EF4-B778-4254-B45C-AD93272CB09E}" type="parTrans" cxnId="{1145A5D7-6D3B-4FB4-AACE-FAAECEAC4B4E}">
      <dgm:prSet/>
      <dgm:spPr/>
      <dgm:t>
        <a:bodyPr/>
        <a:lstStyle/>
        <a:p>
          <a:pPr latinLnBrk="1"/>
          <a:endParaRPr lang="ko-KR" altLang="en-US"/>
        </a:p>
      </dgm:t>
    </dgm:pt>
    <dgm:pt modelId="{DB7F6BB8-6665-42CB-A5AA-8C3F5C2391B6}" type="sibTrans" cxnId="{1145A5D7-6D3B-4FB4-AACE-FAAECEAC4B4E}">
      <dgm:prSet/>
      <dgm:spPr/>
      <dgm:t>
        <a:bodyPr/>
        <a:lstStyle/>
        <a:p>
          <a:pPr latinLnBrk="1"/>
          <a:endParaRPr lang="ko-KR" altLang="en-US"/>
        </a:p>
      </dgm:t>
    </dgm:pt>
    <dgm:pt modelId="{33AD0971-B7C9-4B27-9E6F-53FCE94C5976}">
      <dgm:prSet phldrT="[텍스트]" custT="1"/>
      <dgm:spPr/>
      <dgm:t>
        <a:bodyPr/>
        <a:lstStyle/>
        <a:p>
          <a:pPr latinLnBrk="1"/>
          <a:endParaRPr lang="ko-KR" altLang="en-US" sz="800"/>
        </a:p>
      </dgm:t>
    </dgm:pt>
    <dgm:pt modelId="{829C4BEE-F181-40E9-B2A4-F9AEC2A481F8}" type="parTrans" cxnId="{F7245527-B7B8-43FC-86FC-319406529B38}">
      <dgm:prSet/>
      <dgm:spPr/>
      <dgm:t>
        <a:bodyPr/>
        <a:lstStyle/>
        <a:p>
          <a:pPr latinLnBrk="1"/>
          <a:endParaRPr lang="ko-KR" altLang="en-US"/>
        </a:p>
      </dgm:t>
    </dgm:pt>
    <dgm:pt modelId="{17EAA967-D352-4BA3-A1FA-A7C8443C1185}" type="sibTrans" cxnId="{F7245527-B7B8-43FC-86FC-319406529B38}">
      <dgm:prSet/>
      <dgm:spPr/>
      <dgm:t>
        <a:bodyPr/>
        <a:lstStyle/>
        <a:p>
          <a:pPr latinLnBrk="1"/>
          <a:endParaRPr lang="ko-KR" altLang="en-US"/>
        </a:p>
      </dgm:t>
    </dgm:pt>
    <dgm:pt modelId="{1FE7FBC6-FB0B-4670-92D1-3E634E3AC8AA}" type="pres">
      <dgm:prSet presAssocID="{4F32A67D-415B-42F8-BC1A-8A90C04F1B4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F08DAE6-B909-476E-B6AB-8AD582A39619}" type="pres">
      <dgm:prSet presAssocID="{5D289CAA-BB09-45C4-8DEF-6EDA141DF771}" presName="composite" presStyleCnt="0"/>
      <dgm:spPr/>
    </dgm:pt>
    <dgm:pt modelId="{310AA2C0-7324-49F2-943B-5F5D2262E072}" type="pres">
      <dgm:prSet presAssocID="{5D289CAA-BB09-45C4-8DEF-6EDA141DF771}" presName="parTx" presStyleLbl="alignNode1" presStyleIdx="0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E8F5597-AA1C-4165-8673-16E63539ADF3}" type="pres">
      <dgm:prSet presAssocID="{5D289CAA-BB09-45C4-8DEF-6EDA141DF771}" presName="desTx" presStyleLbl="alignAccFollowNode1" presStyleIdx="0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4FF9527-D622-457C-A850-01A3D58B50FF}" type="pres">
      <dgm:prSet presAssocID="{97BD610E-AA92-4A6A-921F-B343C8356DF6}" presName="space" presStyleCnt="0"/>
      <dgm:spPr/>
    </dgm:pt>
    <dgm:pt modelId="{F32ED408-0C7E-49E1-B3E7-81F00BE616C2}" type="pres">
      <dgm:prSet presAssocID="{88DA9852-EDC5-49F8-AB24-E10267C39FA7}" presName="composite" presStyleCnt="0"/>
      <dgm:spPr/>
    </dgm:pt>
    <dgm:pt modelId="{81DAA6CE-AA18-42DA-AE77-BA581F3D04CC}" type="pres">
      <dgm:prSet presAssocID="{88DA9852-EDC5-49F8-AB24-E10267C39FA7}" presName="parTx" presStyleLbl="alignNode1" presStyleIdx="1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1085C93-760B-46A6-BCDC-827D62D66D16}" type="pres">
      <dgm:prSet presAssocID="{88DA9852-EDC5-49F8-AB24-E10267C39FA7}" presName="desTx" presStyleLbl="alignAccFollowNode1" presStyleIdx="1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5648CDF-7278-4E63-BE45-C8A58B62A869}" type="pres">
      <dgm:prSet presAssocID="{A8A7DF74-DE6F-446D-B101-0C2AF321DD60}" presName="space" presStyleCnt="0"/>
      <dgm:spPr/>
    </dgm:pt>
    <dgm:pt modelId="{930CCCE2-AB40-479B-AC58-D9A2A2AAC873}" type="pres">
      <dgm:prSet presAssocID="{D30CA027-FDAE-4DBE-8C77-58428D110B81}" presName="composite" presStyleCnt="0"/>
      <dgm:spPr/>
    </dgm:pt>
    <dgm:pt modelId="{7D2538CE-6519-4FD8-A876-06E21A858AD4}" type="pres">
      <dgm:prSet presAssocID="{D30CA027-FDAE-4DBE-8C77-58428D110B81}" presName="parTx" presStyleLbl="alignNode1" presStyleIdx="2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AC5E37C-E9D5-4277-B409-B3439195FD5F}" type="pres">
      <dgm:prSet presAssocID="{D30CA027-FDAE-4DBE-8C77-58428D110B81}" presName="desTx" presStyleLbl="alignAccFollowNode1" presStyleIdx="2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43F6121-A8AE-4C6B-88E6-93B5E47F7A1F}" type="pres">
      <dgm:prSet presAssocID="{74E17AEC-CD45-4CF5-8B22-C5C50C0146AB}" presName="space" presStyleCnt="0"/>
      <dgm:spPr/>
    </dgm:pt>
    <dgm:pt modelId="{928F1D70-18FE-4805-B1CC-75EF933E3DD4}" type="pres">
      <dgm:prSet presAssocID="{8D4787FB-575B-457A-81E5-9E698AD60B8F}" presName="composite" presStyleCnt="0"/>
      <dgm:spPr/>
    </dgm:pt>
    <dgm:pt modelId="{F9E2C4B9-90BB-4ECC-8236-205E1D43165A}" type="pres">
      <dgm:prSet presAssocID="{8D4787FB-575B-457A-81E5-9E698AD60B8F}" presName="parTx" presStyleLbl="alignNode1" presStyleIdx="3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3B151C66-D7CE-482C-8C81-D36CCCB88BFC}" type="pres">
      <dgm:prSet presAssocID="{8D4787FB-575B-457A-81E5-9E698AD60B8F}" presName="desTx" presStyleLbl="alignAccFollowNode1" presStyleIdx="3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EE69D353-2640-479E-B6AA-2AC93613B9D6}" type="pres">
      <dgm:prSet presAssocID="{5C1F0E2C-AE80-4291-A8A0-AB51A49D4E8A}" presName="space" presStyleCnt="0"/>
      <dgm:spPr/>
    </dgm:pt>
    <dgm:pt modelId="{2E660C99-A3F0-4333-A5A6-E520F10FD91C}" type="pres">
      <dgm:prSet presAssocID="{1B13FECF-CD7B-4F23-AF73-5ED6A6443081}" presName="composite" presStyleCnt="0"/>
      <dgm:spPr/>
    </dgm:pt>
    <dgm:pt modelId="{2FD47CFF-FA31-4CB5-B98A-12877054268F}" type="pres">
      <dgm:prSet presAssocID="{1B13FECF-CD7B-4F23-AF73-5ED6A6443081}" presName="parTx" presStyleLbl="alignNode1" presStyleIdx="4" presStyleCnt="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F997F2D-47BD-4FF8-BB65-E2C07C525137}" type="pres">
      <dgm:prSet presAssocID="{1B13FECF-CD7B-4F23-AF73-5ED6A6443081}" presName="desTx" presStyleLbl="alignAccFollowNode1" presStyleIdx="4" presStyleCnt="5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C020EC2C-FD88-4C0B-ABCC-378F701B0C94}" type="presOf" srcId="{1B13FECF-CD7B-4F23-AF73-5ED6A6443081}" destId="{2FD47CFF-FA31-4CB5-B98A-12877054268F}" srcOrd="0" destOrd="0" presId="urn:microsoft.com/office/officeart/2005/8/layout/hList1"/>
    <dgm:cxn modelId="{49A4327A-835C-4A6B-9107-BB4D218265AF}" srcId="{88DA9852-EDC5-49F8-AB24-E10267C39FA7}" destId="{E16C77E7-7BE9-48ED-93DD-A530B83166B9}" srcOrd="15" destOrd="0" parTransId="{030E411F-E3DF-44AD-BB34-5D3589C2CEE7}" sibTransId="{CDBF2EF0-7850-4AB0-B5F6-8E1065C44321}"/>
    <dgm:cxn modelId="{12FA73AA-9161-43DD-ACFB-DA5F32B8264B}" type="presOf" srcId="{F28544C1-1EE1-4A35-8897-896908E00D61}" destId="{3B151C66-D7CE-482C-8C81-D36CCCB88BFC}" srcOrd="0" destOrd="3" presId="urn:microsoft.com/office/officeart/2005/8/layout/hList1"/>
    <dgm:cxn modelId="{81C97F34-550C-40A6-AD14-CBEC39FE6C24}" srcId="{5D289CAA-BB09-45C4-8DEF-6EDA141DF771}" destId="{53EB42EA-054D-4957-A024-15572E2F379C}" srcOrd="3" destOrd="0" parTransId="{6D8F6A72-5103-4B34-91A1-1C571D8FECCE}" sibTransId="{A05FA72F-AF39-4C47-A47A-9BE284FCD8CF}"/>
    <dgm:cxn modelId="{96D8C5C1-AFC1-47A9-A253-869BDF15BD95}" srcId="{5D289CAA-BB09-45C4-8DEF-6EDA141DF771}" destId="{5F70C94B-5637-49B6-82F1-F36202EF125E}" srcOrd="5" destOrd="0" parTransId="{3D085F95-AA84-422C-BCD1-6D442534D033}" sibTransId="{00191C0A-1D74-48A3-B3C3-7F864790E731}"/>
    <dgm:cxn modelId="{8D9FBEE1-689E-4E93-98AC-6A6BF1C6FCAB}" type="presOf" srcId="{5E7D76D6-74DD-4D17-996C-064E25FB1E36}" destId="{4AC5E37C-E9D5-4277-B409-B3439195FD5F}" srcOrd="0" destOrd="0" presId="urn:microsoft.com/office/officeart/2005/8/layout/hList1"/>
    <dgm:cxn modelId="{19A9C8AB-AB52-4034-8955-F652415965EF}" type="presOf" srcId="{738FD299-6A2F-47BB-AC59-26A63C07216F}" destId="{DE8F5597-AA1C-4165-8673-16E63539ADF3}" srcOrd="0" destOrd="6" presId="urn:microsoft.com/office/officeart/2005/8/layout/hList1"/>
    <dgm:cxn modelId="{DCD4A218-24EE-4A2E-8B25-6259F1AAB1BA}" srcId="{4F32A67D-415B-42F8-BC1A-8A90C04F1B48}" destId="{88DA9852-EDC5-49F8-AB24-E10267C39FA7}" srcOrd="1" destOrd="0" parTransId="{419F47C2-E0FD-42BD-8A93-A3540F7213C7}" sibTransId="{A8A7DF74-DE6F-446D-B101-0C2AF321DD60}"/>
    <dgm:cxn modelId="{31A819A4-F502-41FF-9547-FB3D093DF79F}" type="presOf" srcId="{9A89A5ED-89B9-43A1-BC6D-5B997427DD20}" destId="{DE8F5597-AA1C-4165-8673-16E63539ADF3}" srcOrd="0" destOrd="0" presId="urn:microsoft.com/office/officeart/2005/8/layout/hList1"/>
    <dgm:cxn modelId="{13293A98-C19D-4553-8796-997545B0B041}" srcId="{88DA9852-EDC5-49F8-AB24-E10267C39FA7}" destId="{2282A2DD-01D4-4E0D-AAB5-161EB8BC5761}" srcOrd="7" destOrd="0" parTransId="{86660E2C-3D63-4F81-8E66-EFA78F859102}" sibTransId="{6E1FFA22-0BED-4303-9523-E09826358C9E}"/>
    <dgm:cxn modelId="{2DDC067D-CB51-41A3-B836-B1937EC52E1B}" type="presOf" srcId="{5B57D596-7186-49F0-967F-E0347C4FFEFF}" destId="{DF997F2D-47BD-4FF8-BB65-E2C07C525137}" srcOrd="0" destOrd="2" presId="urn:microsoft.com/office/officeart/2005/8/layout/hList1"/>
    <dgm:cxn modelId="{42EB6551-76C6-4355-8B22-4C8EA03EC4D6}" srcId="{4F32A67D-415B-42F8-BC1A-8A90C04F1B48}" destId="{8D4787FB-575B-457A-81E5-9E698AD60B8F}" srcOrd="3" destOrd="0" parTransId="{C79B478B-A761-4F55-B212-A3DFD98DB9ED}" sibTransId="{5C1F0E2C-AE80-4291-A8A0-AB51A49D4E8A}"/>
    <dgm:cxn modelId="{3449D926-B2D9-4EE5-9539-2264B912D532}" type="presOf" srcId="{0138FAF8-4EAB-4A0B-BF61-0A4ACCE6EABD}" destId="{4AC5E37C-E9D5-4277-B409-B3439195FD5F}" srcOrd="0" destOrd="3" presId="urn:microsoft.com/office/officeart/2005/8/layout/hList1"/>
    <dgm:cxn modelId="{1A194D16-C729-40B3-80C7-06FFBB67EEE6}" srcId="{88DA9852-EDC5-49F8-AB24-E10267C39FA7}" destId="{8FBBA6E3-880E-405A-87C9-A124129C1264}" srcOrd="4" destOrd="0" parTransId="{49935576-4AC5-454A-AF3B-D03BFD055B01}" sibTransId="{A2036943-2FD2-48F5-99B1-E71D2A15C460}"/>
    <dgm:cxn modelId="{39968714-76FC-45FE-9B17-9D4DB3C9A7D6}" type="presOf" srcId="{5D289CAA-BB09-45C4-8DEF-6EDA141DF771}" destId="{310AA2C0-7324-49F2-943B-5F5D2262E072}" srcOrd="0" destOrd="0" presId="urn:microsoft.com/office/officeart/2005/8/layout/hList1"/>
    <dgm:cxn modelId="{C16605A0-42C4-4430-9B1A-9001F03AA291}" type="presOf" srcId="{33AD0971-B7C9-4B27-9E6F-53FCE94C5976}" destId="{11085C93-760B-46A6-BCDC-827D62D66D16}" srcOrd="0" destOrd="10" presId="urn:microsoft.com/office/officeart/2005/8/layout/hList1"/>
    <dgm:cxn modelId="{03E5D4F8-F6B6-4935-B28A-E53DC0E5117A}" type="presOf" srcId="{88DA9852-EDC5-49F8-AB24-E10267C39FA7}" destId="{81DAA6CE-AA18-42DA-AE77-BA581F3D04CC}" srcOrd="0" destOrd="0" presId="urn:microsoft.com/office/officeart/2005/8/layout/hList1"/>
    <dgm:cxn modelId="{1A70ED62-F5FD-469F-B768-DC79AB81FC22}" type="presOf" srcId="{055E8C29-0320-4E65-B86B-A36CA43777B9}" destId="{4AC5E37C-E9D5-4277-B409-B3439195FD5F}" srcOrd="0" destOrd="1" presId="urn:microsoft.com/office/officeart/2005/8/layout/hList1"/>
    <dgm:cxn modelId="{1145A5D7-6D3B-4FB4-AACE-FAAECEAC4B4E}" srcId="{88DA9852-EDC5-49F8-AB24-E10267C39FA7}" destId="{92B6D64B-23C4-463F-997D-4299F0C2A579}" srcOrd="11" destOrd="0" parTransId="{35E77EF4-B778-4254-B45C-AD93272CB09E}" sibTransId="{DB7F6BB8-6665-42CB-A5AA-8C3F5C2391B6}"/>
    <dgm:cxn modelId="{8554760D-6049-49A1-8BAF-F5A9E07C8B46}" type="presOf" srcId="{B1835B49-EECC-4BBB-B299-E5FECBEA7355}" destId="{11085C93-760B-46A6-BCDC-827D62D66D16}" srcOrd="0" destOrd="6" presId="urn:microsoft.com/office/officeart/2005/8/layout/hList1"/>
    <dgm:cxn modelId="{1782B435-39B0-4E76-A8CF-E96A61BBE175}" type="presOf" srcId="{07834FBF-8889-4ECF-9322-5EE1D7D17033}" destId="{11085C93-760B-46A6-BCDC-827D62D66D16}" srcOrd="0" destOrd="12" presId="urn:microsoft.com/office/officeart/2005/8/layout/hList1"/>
    <dgm:cxn modelId="{E525A80F-5D53-4CEA-B8E5-0E116E5348A0}" type="presOf" srcId="{EADBB04F-5F13-48C3-8E52-290CECF6DD25}" destId="{DE8F5597-AA1C-4165-8673-16E63539ADF3}" srcOrd="0" destOrd="7" presId="urn:microsoft.com/office/officeart/2005/8/layout/hList1"/>
    <dgm:cxn modelId="{E38A21A1-DE63-43AE-A2DB-C38546B7F8F9}" type="presOf" srcId="{2E4550DD-A1F2-4FE7-90C9-59ABDDD54D3B}" destId="{3B151C66-D7CE-482C-8C81-D36CCCB88BFC}" srcOrd="0" destOrd="1" presId="urn:microsoft.com/office/officeart/2005/8/layout/hList1"/>
    <dgm:cxn modelId="{E0F0BBDF-5CE1-475C-B383-11C607B611FD}" type="presOf" srcId="{49EDBCD7-FFA2-4C0C-A0B0-64A7051AEA95}" destId="{4AC5E37C-E9D5-4277-B409-B3439195FD5F}" srcOrd="0" destOrd="2" presId="urn:microsoft.com/office/officeart/2005/8/layout/hList1"/>
    <dgm:cxn modelId="{63998296-C513-4F35-AF96-A3275547371C}" type="presOf" srcId="{17D04F05-35B2-43CB-B2B6-7B7F5CF32BEA}" destId="{11085C93-760B-46A6-BCDC-827D62D66D16}" srcOrd="0" destOrd="13" presId="urn:microsoft.com/office/officeart/2005/8/layout/hList1"/>
    <dgm:cxn modelId="{759254A0-22D7-4D79-8577-CDF31C909902}" srcId="{5D289CAA-BB09-45C4-8DEF-6EDA141DF771}" destId="{BE6AF08B-0F53-4459-9F0C-D77BCDC18F54}" srcOrd="1" destOrd="0" parTransId="{F9C98F20-E597-48F5-AD24-9269CB8245BB}" sibTransId="{C1BE0EB9-4687-41EF-8816-93B704DA45D3}"/>
    <dgm:cxn modelId="{779A05CC-DEE1-4C37-AC61-576A14129ED0}" type="presOf" srcId="{392E471E-2D44-4602-81FB-1DD7E39BEC29}" destId="{11085C93-760B-46A6-BCDC-827D62D66D16}" srcOrd="0" destOrd="0" presId="urn:microsoft.com/office/officeart/2005/8/layout/hList1"/>
    <dgm:cxn modelId="{B8715D73-8EC5-4E67-AB55-F785349EE3DA}" srcId="{88DA9852-EDC5-49F8-AB24-E10267C39FA7}" destId="{17D04F05-35B2-43CB-B2B6-7B7F5CF32BEA}" srcOrd="13" destOrd="0" parTransId="{0E5C6644-A24A-40D1-99D2-B4A3577C494B}" sibTransId="{52916A26-6496-454D-8F3E-46201F39B5CE}"/>
    <dgm:cxn modelId="{E0B560F1-5ECD-4F80-B3E3-48D8AE1A2256}" srcId="{8D4787FB-575B-457A-81E5-9E698AD60B8F}" destId="{2E4550DD-A1F2-4FE7-90C9-59ABDDD54D3B}" srcOrd="1" destOrd="0" parTransId="{65824F4A-7880-459C-B7F9-BC365E0D640F}" sibTransId="{0E187997-5C6E-4126-B8A7-73A9800465A8}"/>
    <dgm:cxn modelId="{F7245527-B7B8-43FC-86FC-319406529B38}" srcId="{88DA9852-EDC5-49F8-AB24-E10267C39FA7}" destId="{33AD0971-B7C9-4B27-9E6F-53FCE94C5976}" srcOrd="10" destOrd="0" parTransId="{829C4BEE-F181-40E9-B2A4-F9AEC2A481F8}" sibTransId="{17EAA967-D352-4BA3-A1FA-A7C8443C1185}"/>
    <dgm:cxn modelId="{CABC026F-4880-4195-9BF4-E3D39E0A32DE}" srcId="{D30CA027-FDAE-4DBE-8C77-58428D110B81}" destId="{49EDBCD7-FFA2-4C0C-A0B0-64A7051AEA95}" srcOrd="2" destOrd="0" parTransId="{B1C0555A-5876-42C1-8DFF-BD09750EBF4D}" sibTransId="{0448C909-ACB5-458B-8062-19E65E712EBF}"/>
    <dgm:cxn modelId="{DFC924C4-19B6-4A09-8191-29FD27C3AC2F}" srcId="{4F32A67D-415B-42F8-BC1A-8A90C04F1B48}" destId="{5D289CAA-BB09-45C4-8DEF-6EDA141DF771}" srcOrd="0" destOrd="0" parTransId="{FE3C33D6-732F-4626-99E2-F67804F98A61}" sibTransId="{97BD610E-AA92-4A6A-921F-B343C8356DF6}"/>
    <dgm:cxn modelId="{2363F099-CB1D-49A0-9B15-FF8025234C46}" type="presOf" srcId="{E16C77E7-7BE9-48ED-93DD-A530B83166B9}" destId="{11085C93-760B-46A6-BCDC-827D62D66D16}" srcOrd="0" destOrd="15" presId="urn:microsoft.com/office/officeart/2005/8/layout/hList1"/>
    <dgm:cxn modelId="{81F04B71-DEB7-4BDF-97F1-AA2E2C9D30ED}" srcId="{5D289CAA-BB09-45C4-8DEF-6EDA141DF771}" destId="{2F259237-5011-4BB8-8876-7A599658AA65}" srcOrd="2" destOrd="0" parTransId="{67F57170-C0C6-4993-B616-560FB8A27DFD}" sibTransId="{E4B2A218-4301-4381-AC30-F97D3BCAFC75}"/>
    <dgm:cxn modelId="{CB25CBA0-AF5D-481D-9495-475AA09D5044}" type="presOf" srcId="{2A8622EE-993B-455F-9EA2-240D65B098AF}" destId="{11085C93-760B-46A6-BCDC-827D62D66D16}" srcOrd="0" destOrd="2" presId="urn:microsoft.com/office/officeart/2005/8/layout/hList1"/>
    <dgm:cxn modelId="{1BACD1C3-DA1A-4F54-BE39-8839144E6901}" srcId="{1B13FECF-CD7B-4F23-AF73-5ED6A6443081}" destId="{F8E3F0E0-D8E0-4DFF-9DB1-C8317F373701}" srcOrd="0" destOrd="0" parTransId="{28522C6B-50CB-485B-924C-B58C01F4F2CF}" sibTransId="{22A6D20F-2569-4A07-BD75-08F0A54C9E0E}"/>
    <dgm:cxn modelId="{71C9D33F-6D0C-4B28-BD1C-6657AE86E05A}" srcId="{1B13FECF-CD7B-4F23-AF73-5ED6A6443081}" destId="{5B57D596-7186-49F0-967F-E0347C4FFEFF}" srcOrd="2" destOrd="0" parTransId="{99D61603-5F5A-44BB-9F9F-88534F70DF8C}" sibTransId="{C13EAA8C-FE96-4D9C-92B9-CC5C1B70E032}"/>
    <dgm:cxn modelId="{0C7CB690-7275-415E-AB22-78A22B22E19D}" srcId="{5D289CAA-BB09-45C4-8DEF-6EDA141DF771}" destId="{9A89A5ED-89B9-43A1-BC6D-5B997427DD20}" srcOrd="0" destOrd="0" parTransId="{72FE6FA3-1C3B-4F60-B2B1-EDA7A321AFC7}" sibTransId="{8C29897B-4654-4546-91A0-87D0AA87E194}"/>
    <dgm:cxn modelId="{0DFB26EC-AD59-403D-9C2A-E10F3A792108}" type="presOf" srcId="{92B6D64B-23C4-463F-997D-4299F0C2A579}" destId="{11085C93-760B-46A6-BCDC-827D62D66D16}" srcOrd="0" destOrd="11" presId="urn:microsoft.com/office/officeart/2005/8/layout/hList1"/>
    <dgm:cxn modelId="{D9CFDBF2-A213-43AA-9790-49D941207A1B}" srcId="{D30CA027-FDAE-4DBE-8C77-58428D110B81}" destId="{5E7D76D6-74DD-4D17-996C-064E25FB1E36}" srcOrd="0" destOrd="0" parTransId="{A8D76F0C-CC80-448F-83FD-7C262D1BF074}" sibTransId="{4BDB34B1-A3F3-4DD8-8926-BF0EE26F76F9}"/>
    <dgm:cxn modelId="{5071BEE5-C395-4D84-BB5D-CE8D6BFC6457}" type="presOf" srcId="{57C61644-4E20-46D4-8F22-0DD48CFAEE3D}" destId="{11085C93-760B-46A6-BCDC-827D62D66D16}" srcOrd="0" destOrd="9" presId="urn:microsoft.com/office/officeart/2005/8/layout/hList1"/>
    <dgm:cxn modelId="{EF643161-9049-4B03-A647-24DF405BAEB7}" srcId="{5D289CAA-BB09-45C4-8DEF-6EDA141DF771}" destId="{738FD299-6A2F-47BB-AC59-26A63C07216F}" srcOrd="6" destOrd="0" parTransId="{761473F2-9608-4BE7-8983-9689A8847AA3}" sibTransId="{B3BAF8D7-F837-4E72-B45F-D0782F32E2EE}"/>
    <dgm:cxn modelId="{5E415F31-9C1D-4511-8A04-4B3C7DC1CBD7}" srcId="{D30CA027-FDAE-4DBE-8C77-58428D110B81}" destId="{055E8C29-0320-4E65-B86B-A36CA43777B9}" srcOrd="1" destOrd="0" parTransId="{A9F20069-C9EB-40FD-8842-1DCAE0B9870A}" sibTransId="{402E1CF6-4FAA-490E-BE5E-A71E93B57780}"/>
    <dgm:cxn modelId="{80FDABE6-312A-4472-ADB4-55F348666DEA}" srcId="{5D289CAA-BB09-45C4-8DEF-6EDA141DF771}" destId="{EADBB04F-5F13-48C3-8E52-290CECF6DD25}" srcOrd="7" destOrd="0" parTransId="{D93A5536-090B-4DC7-B60C-0D36504BC281}" sibTransId="{04541B77-2342-4F1E-ABB3-EDB08063F653}"/>
    <dgm:cxn modelId="{0E1571F6-D9BB-4A9D-AC7F-6886ADE348D4}" type="presOf" srcId="{5D1B8AE8-E120-46B4-9937-15D941842F4C}" destId="{3B151C66-D7CE-482C-8C81-D36CCCB88BFC}" srcOrd="0" destOrd="2" presId="urn:microsoft.com/office/officeart/2005/8/layout/hList1"/>
    <dgm:cxn modelId="{0A9887C4-1215-434A-8107-0F2516B05F26}" type="presOf" srcId="{2282A2DD-01D4-4E0D-AAB5-161EB8BC5761}" destId="{11085C93-760B-46A6-BCDC-827D62D66D16}" srcOrd="0" destOrd="7" presId="urn:microsoft.com/office/officeart/2005/8/layout/hList1"/>
    <dgm:cxn modelId="{031B1AD4-AA2B-40D1-8582-26858AC9613F}" srcId="{8D4787FB-575B-457A-81E5-9E698AD60B8F}" destId="{F28544C1-1EE1-4A35-8897-896908E00D61}" srcOrd="3" destOrd="0" parTransId="{689A1B5F-65E3-4F95-974D-3CF0F6A92080}" sibTransId="{06AF27BE-2818-4B25-8E13-6860280DF25F}"/>
    <dgm:cxn modelId="{27114F4E-C0FF-4451-9234-786F86EB7AAA}" srcId="{5D289CAA-BB09-45C4-8DEF-6EDA141DF771}" destId="{8BBCD64C-D7FB-4D5E-8571-86E34E6D9725}" srcOrd="4" destOrd="0" parTransId="{D5895FE4-7211-477E-89D7-AF0AFEC25666}" sibTransId="{B56C9D6D-F723-4592-8209-B8DE1EE30BA0}"/>
    <dgm:cxn modelId="{D4697F58-F4DE-4C6C-AE30-6E0FEEF0F9C0}" type="presOf" srcId="{50241E24-97EC-4039-ACDF-98C4BFED92D5}" destId="{DF997F2D-47BD-4FF8-BB65-E2C07C525137}" srcOrd="0" destOrd="1" presId="urn:microsoft.com/office/officeart/2005/8/layout/hList1"/>
    <dgm:cxn modelId="{D8BEE104-BD76-45D9-B990-238CC54AC951}" type="presOf" srcId="{8BBCD64C-D7FB-4D5E-8571-86E34E6D9725}" destId="{DE8F5597-AA1C-4165-8673-16E63539ADF3}" srcOrd="0" destOrd="4" presId="urn:microsoft.com/office/officeart/2005/8/layout/hList1"/>
    <dgm:cxn modelId="{1BED7C5C-D74A-47A4-9E92-1A0AF7E2B788}" type="presOf" srcId="{D30CA027-FDAE-4DBE-8C77-58428D110B81}" destId="{7D2538CE-6519-4FD8-A876-06E21A858AD4}" srcOrd="0" destOrd="0" presId="urn:microsoft.com/office/officeart/2005/8/layout/hList1"/>
    <dgm:cxn modelId="{D8334B6C-14F4-4C75-8F87-B73C523E1D2C}" srcId="{88DA9852-EDC5-49F8-AB24-E10267C39FA7}" destId="{7C4BCA81-909C-475C-AD75-F32E16A72060}" srcOrd="1" destOrd="0" parTransId="{0C7ED8E4-45C5-4CC5-8C10-5175C76F8F53}" sibTransId="{273CFB1B-058B-48DD-A21F-14F2D15857B8}"/>
    <dgm:cxn modelId="{E55F4D5A-3C81-4A72-87C4-727A32029DEC}" srcId="{8D4787FB-575B-457A-81E5-9E698AD60B8F}" destId="{648083FE-25B7-4B6F-921D-FA13AABCE4A1}" srcOrd="4" destOrd="0" parTransId="{254BE8A6-22F6-4564-B642-E34D28255F9D}" sibTransId="{823798A3-07A1-496D-ACFE-957B5BE172F8}"/>
    <dgm:cxn modelId="{08D1CBBF-0C51-4D6D-ACCA-741F2A01C5BC}" srcId="{88DA9852-EDC5-49F8-AB24-E10267C39FA7}" destId="{5F117DD1-3EA1-42A6-9D6C-A854733F4307}" srcOrd="8" destOrd="0" parTransId="{CF011DD1-DF80-4D9C-840B-F6D85662E747}" sibTransId="{080C501C-AB5A-4DFB-9EA4-E617055129B6}"/>
    <dgm:cxn modelId="{20C5A47D-8A6E-4D00-AB1C-E9FE28F9AEA9}" type="presOf" srcId="{5F70C94B-5637-49B6-82F1-F36202EF125E}" destId="{DE8F5597-AA1C-4165-8673-16E63539ADF3}" srcOrd="0" destOrd="5" presId="urn:microsoft.com/office/officeart/2005/8/layout/hList1"/>
    <dgm:cxn modelId="{19EF5E55-C60D-48BA-A720-941F00D465D0}" type="presOf" srcId="{53EB42EA-054D-4957-A024-15572E2F379C}" destId="{DE8F5597-AA1C-4165-8673-16E63539ADF3}" srcOrd="0" destOrd="3" presId="urn:microsoft.com/office/officeart/2005/8/layout/hList1"/>
    <dgm:cxn modelId="{F95D442A-75FD-4E17-A017-69492AAF9C48}" srcId="{88DA9852-EDC5-49F8-AB24-E10267C39FA7}" destId="{B1835B49-EECC-4BBB-B299-E5FECBEA7355}" srcOrd="6" destOrd="0" parTransId="{F4156D03-C3B6-48DB-91C7-1E2C939B6F90}" sibTransId="{22DCF1D3-D72F-4DB5-B089-ED718B5FA295}"/>
    <dgm:cxn modelId="{FCADE70F-684F-4C6A-AE0A-B45E743210C0}" type="presOf" srcId="{2F27BB67-DA6C-4886-B0CB-511CF2953BAB}" destId="{3B151C66-D7CE-482C-8C81-D36CCCB88BFC}" srcOrd="0" destOrd="0" presId="urn:microsoft.com/office/officeart/2005/8/layout/hList1"/>
    <dgm:cxn modelId="{2B3E0FB6-D680-4061-ADEF-B44472D1C713}" srcId="{4F32A67D-415B-42F8-BC1A-8A90C04F1B48}" destId="{1B13FECF-CD7B-4F23-AF73-5ED6A6443081}" srcOrd="4" destOrd="0" parTransId="{72572FD8-AE8D-4461-AFAE-D978B5345F79}" sibTransId="{EB72CBC1-25E5-4DFD-B24D-2FF1D96C4C10}"/>
    <dgm:cxn modelId="{701A43CC-A355-4F18-ABE2-27524D651B6A}" type="presOf" srcId="{5F117DD1-3EA1-42A6-9D6C-A854733F4307}" destId="{11085C93-760B-46A6-BCDC-827D62D66D16}" srcOrd="0" destOrd="8" presId="urn:microsoft.com/office/officeart/2005/8/layout/hList1"/>
    <dgm:cxn modelId="{587D581D-AA8D-4C97-950B-4721CE9FD355}" srcId="{88DA9852-EDC5-49F8-AB24-E10267C39FA7}" destId="{08F0A765-EF64-4028-9A15-E28D84954291}" srcOrd="14" destOrd="0" parTransId="{7FE38570-F1BB-4CF8-8E08-87BAEE64D5CD}" sibTransId="{1981B7DC-CF0A-43FB-A6F2-65204A2CAEF2}"/>
    <dgm:cxn modelId="{DD605591-BF0A-478A-9416-6DAECB3874E3}" srcId="{88DA9852-EDC5-49F8-AB24-E10267C39FA7}" destId="{07834FBF-8889-4ECF-9322-5EE1D7D17033}" srcOrd="12" destOrd="0" parTransId="{99CC27A5-2E65-4338-8FB3-2610521C7798}" sibTransId="{0435D971-5332-41F7-9AB8-9EB03A5B7CFE}"/>
    <dgm:cxn modelId="{EEE293AA-0229-49F8-A82E-92BA73EDD114}" srcId="{88DA9852-EDC5-49F8-AB24-E10267C39FA7}" destId="{2A8622EE-993B-455F-9EA2-240D65B098AF}" srcOrd="2" destOrd="0" parTransId="{87D7C097-AFCA-428E-ACE6-45E847726362}" sibTransId="{D5DEB8CE-0BD7-421D-A51C-2E3DB0660EFD}"/>
    <dgm:cxn modelId="{124F4D1D-67CD-4C54-AC30-54E7CDDCC522}" srcId="{88DA9852-EDC5-49F8-AB24-E10267C39FA7}" destId="{B20B7952-EBCA-4090-BB5D-12B38A00582A}" srcOrd="5" destOrd="0" parTransId="{4F5870C6-F28A-4F0F-AA20-7712A05A86CA}" sibTransId="{AE82C7C3-F5C7-40CA-A576-91FB209B945A}"/>
    <dgm:cxn modelId="{ECF966F2-E16D-4AD4-89FA-E5E8B8276AEF}" srcId="{1B13FECF-CD7B-4F23-AF73-5ED6A6443081}" destId="{50241E24-97EC-4039-ACDF-98C4BFED92D5}" srcOrd="1" destOrd="0" parTransId="{6AEA7E2C-C8AA-4307-B2E8-75E28F47ED66}" sibTransId="{D25E13C0-D513-42AC-B898-12AE341749A2}"/>
    <dgm:cxn modelId="{4FCC93D4-2D27-4025-AE02-06FB868AA879}" type="presOf" srcId="{08F0A765-EF64-4028-9A15-E28D84954291}" destId="{11085C93-760B-46A6-BCDC-827D62D66D16}" srcOrd="0" destOrd="14" presId="urn:microsoft.com/office/officeart/2005/8/layout/hList1"/>
    <dgm:cxn modelId="{CB9D3A3C-0BD5-426D-A5F1-019490E4335B}" type="presOf" srcId="{648083FE-25B7-4B6F-921D-FA13AABCE4A1}" destId="{3B151C66-D7CE-482C-8C81-D36CCCB88BFC}" srcOrd="0" destOrd="4" presId="urn:microsoft.com/office/officeart/2005/8/layout/hList1"/>
    <dgm:cxn modelId="{F81812FD-EED8-495F-A7DA-935906531BA2}" type="presOf" srcId="{B20B7952-EBCA-4090-BB5D-12B38A00582A}" destId="{11085C93-760B-46A6-BCDC-827D62D66D16}" srcOrd="0" destOrd="5" presId="urn:microsoft.com/office/officeart/2005/8/layout/hList1"/>
    <dgm:cxn modelId="{8BD179C0-7C43-4917-BD4A-8D9B4873F706}" type="presOf" srcId="{F8E3F0E0-D8E0-4DFF-9DB1-C8317F373701}" destId="{DF997F2D-47BD-4FF8-BB65-E2C07C525137}" srcOrd="0" destOrd="0" presId="urn:microsoft.com/office/officeart/2005/8/layout/hList1"/>
    <dgm:cxn modelId="{5A85302A-94B3-4ED6-86EC-8C1D8F053B27}" type="presOf" srcId="{4F32A67D-415B-42F8-BC1A-8A90C04F1B48}" destId="{1FE7FBC6-FB0B-4670-92D1-3E634E3AC8AA}" srcOrd="0" destOrd="0" presId="urn:microsoft.com/office/officeart/2005/8/layout/hList1"/>
    <dgm:cxn modelId="{CC431F46-1C1C-45BD-88C5-FDE93DC0FDE2}" srcId="{4F32A67D-415B-42F8-BC1A-8A90C04F1B48}" destId="{D30CA027-FDAE-4DBE-8C77-58428D110B81}" srcOrd="2" destOrd="0" parTransId="{A5134224-BCF6-4D54-B9CE-0DB4E6DA63E9}" sibTransId="{74E17AEC-CD45-4CF5-8B22-C5C50C0146AB}"/>
    <dgm:cxn modelId="{F0D843B2-435B-4C53-BEF5-CAAE05F30547}" srcId="{D30CA027-FDAE-4DBE-8C77-58428D110B81}" destId="{0138FAF8-4EAB-4A0B-BF61-0A4ACCE6EABD}" srcOrd="3" destOrd="0" parTransId="{2E4C16FD-3A35-4F13-BE47-DB612A4FF9F4}" sibTransId="{F96A3324-C97C-4560-B99C-C530444456CF}"/>
    <dgm:cxn modelId="{B2BDD8FC-5981-4C7A-9691-FE99CF0AA5B5}" type="presOf" srcId="{8B038DC8-B8F6-4B06-B7C4-F21C3A9C537B}" destId="{11085C93-760B-46A6-BCDC-827D62D66D16}" srcOrd="0" destOrd="3" presId="urn:microsoft.com/office/officeart/2005/8/layout/hList1"/>
    <dgm:cxn modelId="{2EC77155-506F-4FD3-BAC1-86695767ABAA}" srcId="{8D4787FB-575B-457A-81E5-9E698AD60B8F}" destId="{5D1B8AE8-E120-46B4-9937-15D941842F4C}" srcOrd="2" destOrd="0" parTransId="{9F889079-A32D-4DBB-8313-6C2E0088D1C3}" sibTransId="{CF873A31-030E-436B-B768-663FB699A238}"/>
    <dgm:cxn modelId="{02F57545-4FCC-4E51-9649-DF1BE3B26677}" srcId="{88DA9852-EDC5-49F8-AB24-E10267C39FA7}" destId="{392E471E-2D44-4602-81FB-1DD7E39BEC29}" srcOrd="0" destOrd="0" parTransId="{B4101AD1-C773-4232-AA13-529EEDD7D1BA}" sibTransId="{07CB57F3-03E1-4B09-9834-DD50A9C66EBB}"/>
    <dgm:cxn modelId="{AAE0481B-5CC8-4C72-A854-52EAABF61427}" type="presOf" srcId="{2F259237-5011-4BB8-8876-7A599658AA65}" destId="{DE8F5597-AA1C-4165-8673-16E63539ADF3}" srcOrd="0" destOrd="2" presId="urn:microsoft.com/office/officeart/2005/8/layout/hList1"/>
    <dgm:cxn modelId="{83127382-2DAD-442F-A229-CA2EA2428DA7}" srcId="{88DA9852-EDC5-49F8-AB24-E10267C39FA7}" destId="{57C61644-4E20-46D4-8F22-0DD48CFAEE3D}" srcOrd="9" destOrd="0" parTransId="{108C5A5E-3A8B-4B6D-9DAC-3811E5CE982F}" sibTransId="{42BDB364-4953-4D71-A197-C5CD4498149A}"/>
    <dgm:cxn modelId="{D2DEFD48-5A9F-4423-9A1C-3919CB75FEA8}" type="presOf" srcId="{8FBBA6E3-880E-405A-87C9-A124129C1264}" destId="{11085C93-760B-46A6-BCDC-827D62D66D16}" srcOrd="0" destOrd="4" presId="urn:microsoft.com/office/officeart/2005/8/layout/hList1"/>
    <dgm:cxn modelId="{C2294184-3387-4AF8-961D-C5AC0FF7E4E9}" srcId="{88DA9852-EDC5-49F8-AB24-E10267C39FA7}" destId="{8B038DC8-B8F6-4B06-B7C4-F21C3A9C537B}" srcOrd="3" destOrd="0" parTransId="{7490192A-AA51-495F-B7D3-4D12572317F0}" sibTransId="{3B6A11F3-ED32-4DEA-9D00-E0E17D764FA5}"/>
    <dgm:cxn modelId="{B962B4EE-3224-4EC2-9E9E-9E8498F172F2}" type="presOf" srcId="{7C4BCA81-909C-475C-AD75-F32E16A72060}" destId="{11085C93-760B-46A6-BCDC-827D62D66D16}" srcOrd="0" destOrd="1" presId="urn:microsoft.com/office/officeart/2005/8/layout/hList1"/>
    <dgm:cxn modelId="{8442CE5A-3944-47B7-85E6-5EB309EE3CD4}" type="presOf" srcId="{8D4787FB-575B-457A-81E5-9E698AD60B8F}" destId="{F9E2C4B9-90BB-4ECC-8236-205E1D43165A}" srcOrd="0" destOrd="0" presId="urn:microsoft.com/office/officeart/2005/8/layout/hList1"/>
    <dgm:cxn modelId="{5D16A004-7221-4A3B-9BFE-DBA64408E066}" type="presOf" srcId="{BE6AF08B-0F53-4459-9F0C-D77BCDC18F54}" destId="{DE8F5597-AA1C-4165-8673-16E63539ADF3}" srcOrd="0" destOrd="1" presId="urn:microsoft.com/office/officeart/2005/8/layout/hList1"/>
    <dgm:cxn modelId="{3FFF2111-7DE4-4463-833C-EAB57CAFFA07}" srcId="{8D4787FB-575B-457A-81E5-9E698AD60B8F}" destId="{2F27BB67-DA6C-4886-B0CB-511CF2953BAB}" srcOrd="0" destOrd="0" parTransId="{C8BF8D8F-5F23-4D70-9662-E4E08E1028F3}" sibTransId="{7C65E2DF-34B2-417B-8230-BC1E13B97566}"/>
    <dgm:cxn modelId="{4BEDE2CB-9951-41AD-BB70-001B4AEDAC1C}" type="presParOf" srcId="{1FE7FBC6-FB0B-4670-92D1-3E634E3AC8AA}" destId="{9F08DAE6-B909-476E-B6AB-8AD582A39619}" srcOrd="0" destOrd="0" presId="urn:microsoft.com/office/officeart/2005/8/layout/hList1"/>
    <dgm:cxn modelId="{338354CE-0BF4-464D-A163-77CF288D49B6}" type="presParOf" srcId="{9F08DAE6-B909-476E-B6AB-8AD582A39619}" destId="{310AA2C0-7324-49F2-943B-5F5D2262E072}" srcOrd="0" destOrd="0" presId="urn:microsoft.com/office/officeart/2005/8/layout/hList1"/>
    <dgm:cxn modelId="{E128C741-C919-448A-A539-5704CF34F35D}" type="presParOf" srcId="{9F08DAE6-B909-476E-B6AB-8AD582A39619}" destId="{DE8F5597-AA1C-4165-8673-16E63539ADF3}" srcOrd="1" destOrd="0" presId="urn:microsoft.com/office/officeart/2005/8/layout/hList1"/>
    <dgm:cxn modelId="{C04E86BA-3D44-411D-903C-79F775B9E759}" type="presParOf" srcId="{1FE7FBC6-FB0B-4670-92D1-3E634E3AC8AA}" destId="{B4FF9527-D622-457C-A850-01A3D58B50FF}" srcOrd="1" destOrd="0" presId="urn:microsoft.com/office/officeart/2005/8/layout/hList1"/>
    <dgm:cxn modelId="{A29D2983-188F-4FF4-9524-1B90911355F6}" type="presParOf" srcId="{1FE7FBC6-FB0B-4670-92D1-3E634E3AC8AA}" destId="{F32ED408-0C7E-49E1-B3E7-81F00BE616C2}" srcOrd="2" destOrd="0" presId="urn:microsoft.com/office/officeart/2005/8/layout/hList1"/>
    <dgm:cxn modelId="{EDFBCA58-8716-406A-BE6F-2EC58E738CC0}" type="presParOf" srcId="{F32ED408-0C7E-49E1-B3E7-81F00BE616C2}" destId="{81DAA6CE-AA18-42DA-AE77-BA581F3D04CC}" srcOrd="0" destOrd="0" presId="urn:microsoft.com/office/officeart/2005/8/layout/hList1"/>
    <dgm:cxn modelId="{6D9A73FA-E87C-4051-86A2-0D3BE648DB65}" type="presParOf" srcId="{F32ED408-0C7E-49E1-B3E7-81F00BE616C2}" destId="{11085C93-760B-46A6-BCDC-827D62D66D16}" srcOrd="1" destOrd="0" presId="urn:microsoft.com/office/officeart/2005/8/layout/hList1"/>
    <dgm:cxn modelId="{78CBB35B-4E42-4E5E-A68B-B38042B1C15E}" type="presParOf" srcId="{1FE7FBC6-FB0B-4670-92D1-3E634E3AC8AA}" destId="{B5648CDF-7278-4E63-BE45-C8A58B62A869}" srcOrd="3" destOrd="0" presId="urn:microsoft.com/office/officeart/2005/8/layout/hList1"/>
    <dgm:cxn modelId="{88EF4F2C-8519-4D6B-8EDB-2A35AE0C4D07}" type="presParOf" srcId="{1FE7FBC6-FB0B-4670-92D1-3E634E3AC8AA}" destId="{930CCCE2-AB40-479B-AC58-D9A2A2AAC873}" srcOrd="4" destOrd="0" presId="urn:microsoft.com/office/officeart/2005/8/layout/hList1"/>
    <dgm:cxn modelId="{36706F44-25A3-4169-94F2-A45D995650C5}" type="presParOf" srcId="{930CCCE2-AB40-479B-AC58-D9A2A2AAC873}" destId="{7D2538CE-6519-4FD8-A876-06E21A858AD4}" srcOrd="0" destOrd="0" presId="urn:microsoft.com/office/officeart/2005/8/layout/hList1"/>
    <dgm:cxn modelId="{3B87D762-9F5A-4021-82B3-74F64C49A76D}" type="presParOf" srcId="{930CCCE2-AB40-479B-AC58-D9A2A2AAC873}" destId="{4AC5E37C-E9D5-4277-B409-B3439195FD5F}" srcOrd="1" destOrd="0" presId="urn:microsoft.com/office/officeart/2005/8/layout/hList1"/>
    <dgm:cxn modelId="{D853F3A4-4C71-4D44-ABAC-BC662D1E0194}" type="presParOf" srcId="{1FE7FBC6-FB0B-4670-92D1-3E634E3AC8AA}" destId="{443F6121-A8AE-4C6B-88E6-93B5E47F7A1F}" srcOrd="5" destOrd="0" presId="urn:microsoft.com/office/officeart/2005/8/layout/hList1"/>
    <dgm:cxn modelId="{F5BADFB7-F809-4860-A4B0-BE9EAF495B41}" type="presParOf" srcId="{1FE7FBC6-FB0B-4670-92D1-3E634E3AC8AA}" destId="{928F1D70-18FE-4805-B1CC-75EF933E3DD4}" srcOrd="6" destOrd="0" presId="urn:microsoft.com/office/officeart/2005/8/layout/hList1"/>
    <dgm:cxn modelId="{508BF8D4-6D7F-4952-88CA-55844A06E852}" type="presParOf" srcId="{928F1D70-18FE-4805-B1CC-75EF933E3DD4}" destId="{F9E2C4B9-90BB-4ECC-8236-205E1D43165A}" srcOrd="0" destOrd="0" presId="urn:microsoft.com/office/officeart/2005/8/layout/hList1"/>
    <dgm:cxn modelId="{22071780-DDDD-4DE8-92B1-93CD3074594B}" type="presParOf" srcId="{928F1D70-18FE-4805-B1CC-75EF933E3DD4}" destId="{3B151C66-D7CE-482C-8C81-D36CCCB88BFC}" srcOrd="1" destOrd="0" presId="urn:microsoft.com/office/officeart/2005/8/layout/hList1"/>
    <dgm:cxn modelId="{89D3FF39-4058-47D7-9B7A-E54E353F8563}" type="presParOf" srcId="{1FE7FBC6-FB0B-4670-92D1-3E634E3AC8AA}" destId="{EE69D353-2640-479E-B6AA-2AC93613B9D6}" srcOrd="7" destOrd="0" presId="urn:microsoft.com/office/officeart/2005/8/layout/hList1"/>
    <dgm:cxn modelId="{81535878-06D8-4C17-8F8F-4A22448E95F6}" type="presParOf" srcId="{1FE7FBC6-FB0B-4670-92D1-3E634E3AC8AA}" destId="{2E660C99-A3F0-4333-A5A6-E520F10FD91C}" srcOrd="8" destOrd="0" presId="urn:microsoft.com/office/officeart/2005/8/layout/hList1"/>
    <dgm:cxn modelId="{AE0A6AE7-FEB1-46CA-BC22-DAB4F27F79A0}" type="presParOf" srcId="{2E660C99-A3F0-4333-A5A6-E520F10FD91C}" destId="{2FD47CFF-FA31-4CB5-B98A-12877054268F}" srcOrd="0" destOrd="0" presId="urn:microsoft.com/office/officeart/2005/8/layout/hList1"/>
    <dgm:cxn modelId="{76152721-10CA-4C60-B23B-59F9401BDA62}" type="presParOf" srcId="{2E660C99-A3F0-4333-A5A6-E520F10FD91C}" destId="{DF997F2D-47BD-4FF8-BB65-E2C07C525137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4F32A67D-415B-42F8-BC1A-8A90C04F1B48}" type="doc">
      <dgm:prSet loTypeId="urn:microsoft.com/office/officeart/2005/8/layout/hList1" loCatId="list" qsTypeId="urn:microsoft.com/office/officeart/2005/8/quickstyle/simple5" qsCatId="simple" csTypeId="urn:microsoft.com/office/officeart/2005/8/colors/accent3_2" csCatId="accent3" phldr="1"/>
      <dgm:spPr/>
      <dgm:t>
        <a:bodyPr/>
        <a:lstStyle/>
        <a:p>
          <a:pPr latinLnBrk="1"/>
          <a:endParaRPr lang="ko-KR" altLang="en-US"/>
        </a:p>
      </dgm:t>
    </dgm:pt>
    <dgm:pt modelId="{5D289CAA-BB09-45C4-8DEF-6EDA141DF771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1</a:t>
          </a:r>
        </a:p>
      </dgm:t>
    </dgm:pt>
    <dgm:pt modelId="{FE3C33D6-732F-4626-99E2-F67804F98A61}" type="par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97BD610E-AA92-4A6A-921F-B343C8356DF6}" type="sibTrans" cxnId="{DFC924C4-19B6-4A09-8191-29FD27C3AC2F}">
      <dgm:prSet/>
      <dgm:spPr/>
      <dgm:t>
        <a:bodyPr/>
        <a:lstStyle/>
        <a:p>
          <a:pPr latinLnBrk="1"/>
          <a:endParaRPr lang="ko-KR" altLang="en-US"/>
        </a:p>
      </dgm:t>
    </dgm:pt>
    <dgm:pt modelId="{88DA9852-EDC5-49F8-AB24-E10267C39FA7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2</a:t>
          </a:r>
          <a:endParaRPr lang="ko-KR" altLang="en-US" sz="1400">
            <a:solidFill>
              <a:schemeClr val="tx1"/>
            </a:solidFill>
          </a:endParaRPr>
        </a:p>
      </dgm:t>
    </dgm:pt>
    <dgm:pt modelId="{419F47C2-E0FD-42BD-8A93-A3540F7213C7}" type="par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A8A7DF74-DE6F-446D-B101-0C2AF321DD60}" type="sibTrans" cxnId="{DCD4A218-24EE-4A2E-8B25-6259F1AAB1BA}">
      <dgm:prSet/>
      <dgm:spPr/>
      <dgm:t>
        <a:bodyPr/>
        <a:lstStyle/>
        <a:p>
          <a:pPr latinLnBrk="1"/>
          <a:endParaRPr lang="ko-KR" altLang="en-US"/>
        </a:p>
      </dgm:t>
    </dgm:pt>
    <dgm:pt modelId="{392E471E-2D44-4602-81FB-1DD7E39BEC29}">
      <dgm:prSet phldrT="[텍스트]" custT="1"/>
      <dgm:spPr/>
      <dgm:t>
        <a:bodyPr/>
        <a:lstStyle/>
        <a:p>
          <a:pPr latinLnBrk="1"/>
          <a:r>
            <a:rPr lang="ko-KR" altLang="en-US" sz="800"/>
            <a:t>혈액종합</a:t>
          </a:r>
          <a:r>
            <a:rPr lang="en-US" altLang="ko-KR" sz="800"/>
            <a:t>1</a:t>
          </a:r>
          <a:endParaRPr lang="ko-KR" altLang="en-US" sz="800"/>
        </a:p>
      </dgm:t>
    </dgm:pt>
    <dgm:pt modelId="{B4101AD1-C773-4232-AA13-529EEDD7D1BA}" type="par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07CB57F3-03E1-4B09-9834-DD50A9C66EBB}" type="sibTrans" cxnId="{02F57545-4FCC-4E51-9649-DF1BE3B26677}">
      <dgm:prSet/>
      <dgm:spPr/>
      <dgm:t>
        <a:bodyPr/>
        <a:lstStyle/>
        <a:p>
          <a:pPr latinLnBrk="1"/>
          <a:endParaRPr lang="ko-KR" altLang="en-US"/>
        </a:p>
      </dgm:t>
    </dgm:pt>
    <dgm:pt modelId="{D30CA027-FDAE-4DBE-8C77-58428D110B81}">
      <dgm:prSet phldrT="[텍스트]" custT="1"/>
      <dgm:spPr/>
      <dgm:t>
        <a:bodyPr anchor="ctr"/>
        <a:lstStyle/>
        <a:p>
          <a:pPr algn="ctr" latinLnBrk="1"/>
          <a:r>
            <a:rPr lang="ko-KR" altLang="en-US" sz="1400">
              <a:solidFill>
                <a:schemeClr val="tx1"/>
              </a:solidFill>
            </a:rPr>
            <a:t>혈액종합</a:t>
          </a:r>
          <a:r>
            <a:rPr lang="en-US" altLang="ko-KR" sz="1400">
              <a:solidFill>
                <a:schemeClr val="tx1"/>
              </a:solidFill>
            </a:rPr>
            <a:t>3</a:t>
          </a:r>
          <a:endParaRPr lang="ko-KR" altLang="en-US" sz="1400">
            <a:solidFill>
              <a:schemeClr val="tx1"/>
            </a:solidFill>
          </a:endParaRPr>
        </a:p>
      </dgm:t>
    </dgm:pt>
    <dgm:pt modelId="{A5134224-BCF6-4D54-B9CE-0DB4E6DA63E9}" type="par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74E17AEC-CD45-4CF5-8B22-C5C50C0146AB}" type="sibTrans" cxnId="{CC431F46-1C1C-45BD-88C5-FDE93DC0FDE2}">
      <dgm:prSet/>
      <dgm:spPr/>
      <dgm:t>
        <a:bodyPr/>
        <a:lstStyle/>
        <a:p>
          <a:pPr latinLnBrk="1"/>
          <a:endParaRPr lang="ko-KR" altLang="en-US"/>
        </a:p>
      </dgm:t>
    </dgm:pt>
    <dgm:pt modelId="{5E7D76D6-74DD-4D17-996C-064E25FB1E36}">
      <dgm:prSet phldrT="[텍스트]" custT="1"/>
      <dgm:spPr/>
      <dgm:t>
        <a:bodyPr/>
        <a:lstStyle/>
        <a:p>
          <a:pPr latinLnBrk="1"/>
          <a:r>
            <a:rPr lang="ko-KR" altLang="en-US" sz="800"/>
            <a:t>혈액종합</a:t>
          </a:r>
          <a:r>
            <a:rPr lang="en-US" altLang="ko-KR" sz="800"/>
            <a:t>2</a:t>
          </a:r>
          <a:endParaRPr lang="ko-KR" altLang="en-US" sz="800"/>
        </a:p>
      </dgm:t>
    </dgm:pt>
    <dgm:pt modelId="{A8D76F0C-CC80-448F-83FD-7C262D1BF074}" type="par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4BDB34B1-A3F3-4DD8-8926-BF0EE26F76F9}" type="sibTrans" cxnId="{D9CFDBF2-A213-43AA-9790-49D941207A1B}">
      <dgm:prSet/>
      <dgm:spPr/>
      <dgm:t>
        <a:bodyPr/>
        <a:lstStyle/>
        <a:p>
          <a:pPr latinLnBrk="1"/>
          <a:endParaRPr lang="ko-KR" altLang="en-US"/>
        </a:p>
      </dgm:t>
    </dgm:pt>
    <dgm:pt modelId="{BE6AF08B-0F53-4459-9F0C-D77BCDC18F54}">
      <dgm:prSet phldrT="[텍스트]" custT="1"/>
      <dgm:spPr/>
      <dgm:t>
        <a:bodyPr/>
        <a:lstStyle/>
        <a:p>
          <a:pPr algn="l" latinLnBrk="1"/>
          <a:r>
            <a:rPr lang="en-US" altLang="ko-KR" sz="800"/>
            <a:t>B</a:t>
          </a:r>
          <a:r>
            <a:rPr lang="ko-KR" altLang="en-US" sz="800"/>
            <a:t>형간염 항원</a:t>
          </a:r>
          <a:r>
            <a:rPr lang="en-US" altLang="ko-KR" sz="800"/>
            <a:t>,</a:t>
          </a:r>
          <a:r>
            <a:rPr lang="ko-KR" altLang="en-US" sz="800"/>
            <a:t>항체</a:t>
          </a:r>
        </a:p>
      </dgm:t>
    </dgm:pt>
    <dgm:pt modelId="{F9C98F20-E597-48F5-AD24-9269CB8245BB}" type="par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C1BE0EB9-4687-41EF-8816-93B704DA45D3}" type="sibTrans" cxnId="{759254A0-22D7-4D79-8577-CDF31C909902}">
      <dgm:prSet/>
      <dgm:spPr/>
      <dgm:t>
        <a:bodyPr/>
        <a:lstStyle/>
        <a:p>
          <a:pPr latinLnBrk="1"/>
          <a:endParaRPr lang="ko-KR" altLang="en-US"/>
        </a:p>
      </dgm:t>
    </dgm:pt>
    <dgm:pt modelId="{2F259237-5011-4BB8-8876-7A599658AA65}">
      <dgm:prSet phldrT="[텍스트]" custT="1"/>
      <dgm:spPr/>
      <dgm:t>
        <a:bodyPr/>
        <a:lstStyle/>
        <a:p>
          <a:pPr algn="l" latinLnBrk="1"/>
          <a:r>
            <a:rPr lang="ko-KR" altLang="en-US" sz="800"/>
            <a:t>당뇨 </a:t>
          </a:r>
          <a:r>
            <a:rPr lang="en-US" altLang="en-US" sz="800"/>
            <a:t>Glucose</a:t>
          </a:r>
          <a:endParaRPr lang="ko-KR" altLang="en-US" sz="800"/>
        </a:p>
      </dgm:t>
    </dgm:pt>
    <dgm:pt modelId="{67F57170-C0C6-4993-B616-560FB8A27DFD}" type="par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E4B2A218-4301-4381-AC30-F97D3BCAFC75}" type="sibTrans" cxnId="{81F04B71-DEB7-4BDF-97F1-AA2E2C9D30ED}">
      <dgm:prSet/>
      <dgm:spPr/>
      <dgm:t>
        <a:bodyPr/>
        <a:lstStyle/>
        <a:p>
          <a:pPr latinLnBrk="1"/>
          <a:endParaRPr lang="ko-KR" altLang="en-US"/>
        </a:p>
      </dgm:t>
    </dgm:pt>
    <dgm:pt modelId="{53EB42EA-054D-4957-A024-15572E2F379C}">
      <dgm:prSet phldrT="[텍스트]" custT="1"/>
      <dgm:spPr/>
      <dgm:t>
        <a:bodyPr/>
        <a:lstStyle/>
        <a:p>
          <a:pPr algn="l" latinLnBrk="1"/>
          <a:r>
            <a:rPr lang="ko-KR" altLang="en-US" sz="800"/>
            <a:t>신장기능검사</a:t>
          </a:r>
        </a:p>
      </dgm:t>
    </dgm:pt>
    <dgm:pt modelId="{6D8F6A72-5103-4B34-91A1-1C571D8FECCE}" type="par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A05FA72F-AF39-4C47-A47A-9BE284FCD8CF}" type="sibTrans" cxnId="{81C97F34-550C-40A6-AD14-CBEC39FE6C24}">
      <dgm:prSet/>
      <dgm:spPr/>
      <dgm:t>
        <a:bodyPr/>
        <a:lstStyle/>
        <a:p>
          <a:pPr latinLnBrk="1"/>
          <a:endParaRPr lang="ko-KR" altLang="en-US"/>
        </a:p>
      </dgm:t>
    </dgm:pt>
    <dgm:pt modelId="{8BBCD64C-D7FB-4D5E-8571-86E34E6D9725}">
      <dgm:prSet phldrT="[텍스트]" custT="1"/>
      <dgm:spPr/>
      <dgm:t>
        <a:bodyPr/>
        <a:lstStyle/>
        <a:p>
          <a:pPr algn="l" latinLnBrk="1"/>
          <a:r>
            <a:rPr lang="ko-KR" altLang="en-US" sz="800"/>
            <a:t>순환기계검사</a:t>
          </a:r>
        </a:p>
      </dgm:t>
    </dgm:pt>
    <dgm:pt modelId="{D5895FE4-7211-477E-89D7-AF0AFEC25666}" type="par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B56C9D6D-F723-4592-8209-B8DE1EE30BA0}" type="sibTrans" cxnId="{27114F4E-C0FF-4451-9234-786F86EB7AAA}">
      <dgm:prSet/>
      <dgm:spPr/>
      <dgm:t>
        <a:bodyPr/>
        <a:lstStyle/>
        <a:p>
          <a:pPr latinLnBrk="1"/>
          <a:endParaRPr lang="ko-KR" altLang="en-US"/>
        </a:p>
      </dgm:t>
    </dgm:pt>
    <dgm:pt modelId="{5F70C94B-5637-49B6-82F1-F36202EF125E}">
      <dgm:prSet phldrT="[텍스트]" custT="1"/>
      <dgm:spPr/>
      <dgm:t>
        <a:bodyPr/>
        <a:lstStyle/>
        <a:p>
          <a:pPr algn="l" latinLnBrk="1"/>
          <a:r>
            <a:rPr lang="ko-KR" altLang="en-US" sz="800"/>
            <a:t>골격계질환</a:t>
          </a:r>
        </a:p>
      </dgm:t>
    </dgm:pt>
    <dgm:pt modelId="{3D085F95-AA84-422C-BCD1-6D442534D033}" type="par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00191C0A-1D74-48A3-B3C3-7F864790E731}" type="sibTrans" cxnId="{96D8C5C1-AFC1-47A9-A253-869BDF15BD95}">
      <dgm:prSet/>
      <dgm:spPr/>
      <dgm:t>
        <a:bodyPr/>
        <a:lstStyle/>
        <a:p>
          <a:pPr latinLnBrk="1"/>
          <a:endParaRPr lang="ko-KR" altLang="en-US"/>
        </a:p>
      </dgm:t>
    </dgm:pt>
    <dgm:pt modelId="{738FD299-6A2F-47BB-AC59-26A63C07216F}">
      <dgm:prSet phldrT="[텍스트]" custT="1"/>
      <dgm:spPr/>
      <dgm:t>
        <a:bodyPr/>
        <a:lstStyle/>
        <a:p>
          <a:pPr algn="l" latinLnBrk="1"/>
          <a:r>
            <a:rPr lang="ko-KR" altLang="en-US" sz="800"/>
            <a:t>심전도췌장기능</a:t>
          </a:r>
        </a:p>
      </dgm:t>
    </dgm:pt>
    <dgm:pt modelId="{761473F2-9608-4BE7-8983-9689A8847AA3}" type="par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B3BAF8D7-F837-4E72-B45F-D0782F32E2EE}" type="sibTrans" cxnId="{EF643161-9049-4B03-A647-24DF405BAEB7}">
      <dgm:prSet/>
      <dgm:spPr/>
      <dgm:t>
        <a:bodyPr/>
        <a:lstStyle/>
        <a:p>
          <a:pPr latinLnBrk="1"/>
          <a:endParaRPr lang="ko-KR" altLang="en-US"/>
        </a:p>
      </dgm:t>
    </dgm:pt>
    <dgm:pt modelId="{EADBB04F-5F13-48C3-8E52-290CECF6DD25}">
      <dgm:prSet phldrT="[텍스트]" custT="1"/>
      <dgm:spPr/>
      <dgm:t>
        <a:bodyPr/>
        <a:lstStyle/>
        <a:p>
          <a:pPr algn="l" latinLnBrk="1"/>
          <a:r>
            <a:rPr lang="ko-KR" altLang="en-US" sz="800"/>
            <a:t>철결핍성빈혈</a:t>
          </a:r>
        </a:p>
      </dgm:t>
    </dgm:pt>
    <dgm:pt modelId="{D93A5536-090B-4DC7-B60C-0D36504BC281}" type="par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04541B77-2342-4F1E-ABB3-EDB08063F653}" type="sibTrans" cxnId="{80FDABE6-312A-4472-ADB4-55F348666DEA}">
      <dgm:prSet/>
      <dgm:spPr/>
      <dgm:t>
        <a:bodyPr/>
        <a:lstStyle/>
        <a:p>
          <a:pPr latinLnBrk="1"/>
          <a:endParaRPr lang="ko-KR" altLang="en-US"/>
        </a:p>
      </dgm:t>
    </dgm:pt>
    <dgm:pt modelId="{F0628591-8044-4D96-AFFE-9089F17597D9}">
      <dgm:prSet phldrT="[텍스트]" custT="1"/>
      <dgm:spPr/>
      <dgm:t>
        <a:bodyPr/>
        <a:lstStyle/>
        <a:p>
          <a:pPr algn="l" latinLnBrk="1"/>
          <a:r>
            <a:rPr lang="ko-KR" altLang="en-US" sz="800"/>
            <a:t>성병검사</a:t>
          </a:r>
        </a:p>
      </dgm:t>
    </dgm:pt>
    <dgm:pt modelId="{0F779B6A-44E8-411D-9F79-51BF42521993}" type="parTrans" cxnId="{49B128F0-FE8D-4D2F-A796-771D095929CC}">
      <dgm:prSet/>
      <dgm:spPr/>
      <dgm:t>
        <a:bodyPr/>
        <a:lstStyle/>
        <a:p>
          <a:pPr latinLnBrk="1"/>
          <a:endParaRPr lang="ko-KR" altLang="en-US"/>
        </a:p>
      </dgm:t>
    </dgm:pt>
    <dgm:pt modelId="{1E1A5915-D9D3-4ABC-8066-CCA36FB9F76D}" type="sibTrans" cxnId="{49B128F0-FE8D-4D2F-A796-771D095929CC}">
      <dgm:prSet/>
      <dgm:spPr/>
      <dgm:t>
        <a:bodyPr/>
        <a:lstStyle/>
        <a:p>
          <a:pPr latinLnBrk="1"/>
          <a:endParaRPr lang="ko-KR" altLang="en-US"/>
        </a:p>
      </dgm:t>
    </dgm:pt>
    <dgm:pt modelId="{1169F3A3-DA2D-4FA0-A88F-788B7A78852F}">
      <dgm:prSet phldrT="[텍스트]" custT="1"/>
      <dgm:spPr/>
      <dgm:t>
        <a:bodyPr/>
        <a:lstStyle/>
        <a:p>
          <a:pPr algn="l" latinLnBrk="1"/>
          <a:r>
            <a:rPr lang="en-US" altLang="en-US" sz="800"/>
            <a:t>Diff. count</a:t>
          </a:r>
          <a:endParaRPr lang="ko-KR" altLang="en-US" sz="800"/>
        </a:p>
      </dgm:t>
    </dgm:pt>
    <dgm:pt modelId="{D2767EC8-CA16-49C9-A599-45BA65FFD2A2}" type="parTrans" cxnId="{14A744D2-8DE1-437B-822F-58D37EA984FD}">
      <dgm:prSet/>
      <dgm:spPr/>
      <dgm:t>
        <a:bodyPr/>
        <a:lstStyle/>
        <a:p>
          <a:pPr latinLnBrk="1"/>
          <a:endParaRPr lang="ko-KR" altLang="en-US"/>
        </a:p>
      </dgm:t>
    </dgm:pt>
    <dgm:pt modelId="{8C1192E4-C762-4B4C-B58C-AD153FC65CE3}" type="sibTrans" cxnId="{14A744D2-8DE1-437B-822F-58D37EA984FD}">
      <dgm:prSet/>
      <dgm:spPr/>
      <dgm:t>
        <a:bodyPr/>
        <a:lstStyle/>
        <a:p>
          <a:pPr latinLnBrk="1"/>
          <a:endParaRPr lang="ko-KR" altLang="en-US"/>
        </a:p>
      </dgm:t>
    </dgm:pt>
    <dgm:pt modelId="{1BA9119A-1823-4AEB-815F-D1B219260BA8}">
      <dgm:prSet phldrT="[텍스트]" custT="1"/>
      <dgm:spPr/>
      <dgm:t>
        <a:bodyPr/>
        <a:lstStyle/>
        <a:p>
          <a:pPr algn="l" latinLnBrk="1"/>
          <a:r>
            <a:rPr lang="ko-KR" altLang="en-US" sz="800"/>
            <a:t>혈액질환</a:t>
          </a:r>
        </a:p>
      </dgm:t>
    </dgm:pt>
    <dgm:pt modelId="{5F2967CA-23BB-4F7F-BE51-ABE1243F5A5A}" type="parTrans" cxnId="{59A3259C-3B43-49E0-B77E-9A697B14BFC8}">
      <dgm:prSet/>
      <dgm:spPr/>
      <dgm:t>
        <a:bodyPr/>
        <a:lstStyle/>
        <a:p>
          <a:pPr latinLnBrk="1"/>
          <a:endParaRPr lang="ko-KR" altLang="en-US"/>
        </a:p>
      </dgm:t>
    </dgm:pt>
    <dgm:pt modelId="{2D39AE4D-1D15-46DC-8C58-D547DA680B8B}" type="sibTrans" cxnId="{59A3259C-3B43-49E0-B77E-9A697B14BFC8}">
      <dgm:prSet/>
      <dgm:spPr/>
      <dgm:t>
        <a:bodyPr/>
        <a:lstStyle/>
        <a:p>
          <a:pPr latinLnBrk="1"/>
          <a:endParaRPr lang="ko-KR" altLang="en-US"/>
        </a:p>
      </dgm:t>
    </dgm:pt>
    <dgm:pt modelId="{55B2AED9-B95B-4974-90A0-750C40F786B3}">
      <dgm:prSet phldrT="[텍스트]" custT="1"/>
      <dgm:spPr/>
      <dgm:t>
        <a:bodyPr/>
        <a:lstStyle/>
        <a:p>
          <a:pPr algn="l" latinLnBrk="1"/>
          <a:r>
            <a:rPr lang="ko-KR" altLang="en-US" sz="800"/>
            <a:t>소변검사</a:t>
          </a:r>
        </a:p>
      </dgm:t>
    </dgm:pt>
    <dgm:pt modelId="{4D0AF6D5-D735-4F8F-876B-BCF939A58016}" type="parTrans" cxnId="{07E17141-2182-447E-9A86-27738EFD097F}">
      <dgm:prSet/>
      <dgm:spPr/>
      <dgm:t>
        <a:bodyPr/>
        <a:lstStyle/>
        <a:p>
          <a:pPr latinLnBrk="1"/>
          <a:endParaRPr lang="ko-KR" altLang="en-US"/>
        </a:p>
      </dgm:t>
    </dgm:pt>
    <dgm:pt modelId="{C8C09E5E-5417-4F69-BD7E-9EF7C926600C}" type="sibTrans" cxnId="{07E17141-2182-447E-9A86-27738EFD097F}">
      <dgm:prSet/>
      <dgm:spPr/>
      <dgm:t>
        <a:bodyPr/>
        <a:lstStyle/>
        <a:p>
          <a:pPr latinLnBrk="1"/>
          <a:endParaRPr lang="ko-KR" altLang="en-US"/>
        </a:p>
      </dgm:t>
    </dgm:pt>
    <dgm:pt modelId="{EBEFD14D-62C0-4884-BF87-1C9F22976BD9}">
      <dgm:prSet custT="1"/>
      <dgm:spPr/>
      <dgm:t>
        <a:bodyPr/>
        <a:lstStyle/>
        <a:p>
          <a:pPr latinLnBrk="1"/>
          <a:r>
            <a:rPr lang="en-US" altLang="en-US" sz="800"/>
            <a:t>Hb A1C</a:t>
          </a:r>
          <a:endParaRPr lang="ko-KR" altLang="en-US" sz="800"/>
        </a:p>
      </dgm:t>
    </dgm:pt>
    <dgm:pt modelId="{322E0DDA-2BAF-4B0A-AD63-DAC4D0E97B6D}" type="parTrans" cxnId="{99D887A1-5CEE-4DB2-9DAA-82D8FA7018C8}">
      <dgm:prSet/>
      <dgm:spPr/>
      <dgm:t>
        <a:bodyPr/>
        <a:lstStyle/>
        <a:p>
          <a:pPr latinLnBrk="1"/>
          <a:endParaRPr lang="ko-KR" altLang="en-US"/>
        </a:p>
      </dgm:t>
    </dgm:pt>
    <dgm:pt modelId="{A46802CB-3C42-47A8-8BA9-382DADF6369E}" type="sibTrans" cxnId="{99D887A1-5CEE-4DB2-9DAA-82D8FA7018C8}">
      <dgm:prSet/>
      <dgm:spPr/>
      <dgm:t>
        <a:bodyPr/>
        <a:lstStyle/>
        <a:p>
          <a:pPr latinLnBrk="1"/>
          <a:endParaRPr lang="ko-KR" altLang="en-US"/>
        </a:p>
      </dgm:t>
    </dgm:pt>
    <dgm:pt modelId="{3EFAABE2-03E7-471A-B0B5-6A92224719CB}">
      <dgm:prSet custT="1"/>
      <dgm:spPr/>
      <dgm:t>
        <a:bodyPr/>
        <a:lstStyle/>
        <a:p>
          <a:pPr latinLnBrk="1"/>
          <a:r>
            <a:rPr lang="en-US" altLang="ko-KR" sz="800"/>
            <a:t>C</a:t>
          </a:r>
          <a:r>
            <a:rPr lang="ko-KR" altLang="en-US" sz="800"/>
            <a:t>형간염  항체</a:t>
          </a:r>
        </a:p>
      </dgm:t>
    </dgm:pt>
    <dgm:pt modelId="{DCB94CF7-DCA3-4AEA-9308-68C215316D9C}" type="parTrans" cxnId="{6FA68290-D816-43FA-B83E-A22CCAE3D92E}">
      <dgm:prSet/>
      <dgm:spPr/>
      <dgm:t>
        <a:bodyPr/>
        <a:lstStyle/>
        <a:p>
          <a:pPr latinLnBrk="1"/>
          <a:endParaRPr lang="ko-KR" altLang="en-US"/>
        </a:p>
      </dgm:t>
    </dgm:pt>
    <dgm:pt modelId="{5682827C-7D8B-486E-8C09-778D615A6883}" type="sibTrans" cxnId="{6FA68290-D816-43FA-B83E-A22CCAE3D92E}">
      <dgm:prSet/>
      <dgm:spPr/>
      <dgm:t>
        <a:bodyPr/>
        <a:lstStyle/>
        <a:p>
          <a:pPr latinLnBrk="1"/>
          <a:endParaRPr lang="ko-KR" altLang="en-US"/>
        </a:p>
      </dgm:t>
    </dgm:pt>
    <dgm:pt modelId="{BFBA9D8A-20B6-4FEF-AB63-4441E36E9BFA}">
      <dgm:prSet custT="1"/>
      <dgm:spPr/>
      <dgm:t>
        <a:bodyPr/>
        <a:lstStyle/>
        <a:p>
          <a:pPr latinLnBrk="1"/>
          <a:r>
            <a:rPr lang="ko-KR" altLang="en-US" sz="800"/>
            <a:t>갑상선기능</a:t>
          </a:r>
        </a:p>
      </dgm:t>
    </dgm:pt>
    <dgm:pt modelId="{2743240F-B277-4A16-8616-1D339CD0E558}" type="parTrans" cxnId="{9724CF4F-F575-4E4B-963E-5C6AF30BF887}">
      <dgm:prSet/>
      <dgm:spPr/>
      <dgm:t>
        <a:bodyPr/>
        <a:lstStyle/>
        <a:p>
          <a:pPr latinLnBrk="1"/>
          <a:endParaRPr lang="ko-KR" altLang="en-US"/>
        </a:p>
      </dgm:t>
    </dgm:pt>
    <dgm:pt modelId="{26DDA60D-DDEB-4E02-865D-5B1E0D8EF826}" type="sibTrans" cxnId="{9724CF4F-F575-4E4B-963E-5C6AF30BF887}">
      <dgm:prSet/>
      <dgm:spPr/>
      <dgm:t>
        <a:bodyPr/>
        <a:lstStyle/>
        <a:p>
          <a:pPr latinLnBrk="1"/>
          <a:endParaRPr lang="ko-KR" altLang="en-US"/>
        </a:p>
      </dgm:t>
    </dgm:pt>
    <dgm:pt modelId="{48AE2EE4-D9DF-475A-800A-AAFAB7DE0EC5}">
      <dgm:prSet custT="1"/>
      <dgm:spPr/>
      <dgm:t>
        <a:bodyPr/>
        <a:lstStyle/>
        <a:p>
          <a:pPr latinLnBrk="1"/>
          <a:r>
            <a:rPr lang="en-US" altLang="en-US" sz="800"/>
            <a:t>Homocysteine</a:t>
          </a:r>
          <a:endParaRPr lang="ko-KR" altLang="en-US" sz="800"/>
        </a:p>
      </dgm:t>
    </dgm:pt>
    <dgm:pt modelId="{906C2DB4-C189-4F02-88F7-0EADA4B02A4F}" type="parTrans" cxnId="{5F2AB977-A46E-4EC7-9CE2-F7499A95D589}">
      <dgm:prSet/>
      <dgm:spPr/>
      <dgm:t>
        <a:bodyPr/>
        <a:lstStyle/>
        <a:p>
          <a:pPr latinLnBrk="1"/>
          <a:endParaRPr lang="ko-KR" altLang="en-US"/>
        </a:p>
      </dgm:t>
    </dgm:pt>
    <dgm:pt modelId="{07EB353A-F997-464D-AE45-FBB94B0429D1}" type="sibTrans" cxnId="{5F2AB977-A46E-4EC7-9CE2-F7499A95D589}">
      <dgm:prSet/>
      <dgm:spPr/>
      <dgm:t>
        <a:bodyPr/>
        <a:lstStyle/>
        <a:p>
          <a:pPr latinLnBrk="1"/>
          <a:endParaRPr lang="ko-KR" altLang="en-US"/>
        </a:p>
      </dgm:t>
    </dgm:pt>
    <dgm:pt modelId="{E2A5927D-44C4-4281-B881-FED56EE1CC14}">
      <dgm:prSet custT="1"/>
      <dgm:spPr/>
      <dgm:t>
        <a:bodyPr/>
        <a:lstStyle/>
        <a:p>
          <a:pPr latinLnBrk="1"/>
          <a:r>
            <a:rPr lang="ko-KR" altLang="en-US" sz="800"/>
            <a:t>전해질검사</a:t>
          </a:r>
        </a:p>
      </dgm:t>
    </dgm:pt>
    <dgm:pt modelId="{C27860F5-A530-40DC-9C94-15C8B2BCB286}" type="parTrans" cxnId="{311F7D47-B65A-4422-88E7-628C234ADEC5}">
      <dgm:prSet/>
      <dgm:spPr/>
      <dgm:t>
        <a:bodyPr/>
        <a:lstStyle/>
        <a:p>
          <a:pPr latinLnBrk="1"/>
          <a:endParaRPr lang="ko-KR" altLang="en-US"/>
        </a:p>
      </dgm:t>
    </dgm:pt>
    <dgm:pt modelId="{AB3C013E-69FA-4BBC-A3D6-7E0BB53EB0B5}" type="sibTrans" cxnId="{311F7D47-B65A-4422-88E7-628C234ADEC5}">
      <dgm:prSet/>
      <dgm:spPr/>
      <dgm:t>
        <a:bodyPr/>
        <a:lstStyle/>
        <a:p>
          <a:pPr latinLnBrk="1"/>
          <a:endParaRPr lang="ko-KR" altLang="en-US"/>
        </a:p>
      </dgm:t>
    </dgm:pt>
    <dgm:pt modelId="{2302CDD1-753C-4A4D-A514-9AE247D7A9B4}">
      <dgm:prSet custT="1"/>
      <dgm:spPr/>
      <dgm:t>
        <a:bodyPr/>
        <a:lstStyle/>
        <a:p>
          <a:pPr latinLnBrk="1"/>
          <a:r>
            <a:rPr lang="en-US" altLang="ko-KR" sz="800"/>
            <a:t>AIDS</a:t>
          </a:r>
          <a:endParaRPr lang="ko-KR" altLang="en-US" sz="800"/>
        </a:p>
      </dgm:t>
    </dgm:pt>
    <dgm:pt modelId="{3D7EE7EA-AADC-4530-9649-3B863A1F2BF7}" type="parTrans" cxnId="{ECBA6121-CE77-4069-9D4B-97575EE68930}">
      <dgm:prSet/>
      <dgm:spPr/>
      <dgm:t>
        <a:bodyPr/>
        <a:lstStyle/>
        <a:p>
          <a:pPr latinLnBrk="1"/>
          <a:endParaRPr lang="ko-KR" altLang="en-US"/>
        </a:p>
      </dgm:t>
    </dgm:pt>
    <dgm:pt modelId="{8ABE439C-C12B-4BA2-8374-5FE5D56535B6}" type="sibTrans" cxnId="{ECBA6121-CE77-4069-9D4B-97575EE68930}">
      <dgm:prSet/>
      <dgm:spPr/>
      <dgm:t>
        <a:bodyPr/>
        <a:lstStyle/>
        <a:p>
          <a:pPr latinLnBrk="1"/>
          <a:endParaRPr lang="ko-KR" altLang="en-US"/>
        </a:p>
      </dgm:t>
    </dgm:pt>
    <dgm:pt modelId="{4C7C8743-6E84-4D7A-99E1-68F097136B01}">
      <dgm:prSet phldrT="[텍스트]" custT="1"/>
      <dgm:spPr/>
      <dgm:t>
        <a:bodyPr/>
        <a:lstStyle/>
        <a:p>
          <a:pPr algn="l" latinLnBrk="1"/>
          <a:r>
            <a:rPr lang="ko-KR" altLang="en-US" sz="800"/>
            <a:t>암유전자 </a:t>
          </a:r>
          <a:r>
            <a:rPr lang="en-US" altLang="ko-KR" sz="800"/>
            <a:t>18</a:t>
          </a:r>
          <a:r>
            <a:rPr lang="ko-KR" altLang="en-US" sz="800"/>
            <a:t>종</a:t>
          </a:r>
        </a:p>
      </dgm:t>
    </dgm:pt>
    <dgm:pt modelId="{50A7FB0F-1678-40C9-8105-765AEB3C78CA}" type="parTrans" cxnId="{62343B86-0E20-4B41-8D5B-975B3E684265}">
      <dgm:prSet/>
      <dgm:spPr/>
      <dgm:t>
        <a:bodyPr/>
        <a:lstStyle/>
        <a:p>
          <a:pPr latinLnBrk="1"/>
          <a:endParaRPr lang="ko-KR" altLang="en-US"/>
        </a:p>
      </dgm:t>
    </dgm:pt>
    <dgm:pt modelId="{6DCD3B6C-643A-422F-8B2E-AC8BA64A48D0}" type="sibTrans" cxnId="{62343B86-0E20-4B41-8D5B-975B3E684265}">
      <dgm:prSet/>
      <dgm:spPr/>
      <dgm:t>
        <a:bodyPr/>
        <a:lstStyle/>
        <a:p>
          <a:pPr latinLnBrk="1"/>
          <a:endParaRPr lang="ko-KR" altLang="en-US"/>
        </a:p>
      </dgm:t>
    </dgm:pt>
    <dgm:pt modelId="{078547E7-4436-4CA4-8204-CD148F5816A6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8206ED82-B7D8-4E88-B756-F0FBC1B9DB33}" type="parTrans" cxnId="{3A3608F9-DCE7-4F65-ACC7-74BBB06EBC5F}">
      <dgm:prSet/>
      <dgm:spPr/>
      <dgm:t>
        <a:bodyPr/>
        <a:lstStyle/>
        <a:p>
          <a:pPr latinLnBrk="1"/>
          <a:endParaRPr lang="ko-KR" altLang="en-US"/>
        </a:p>
      </dgm:t>
    </dgm:pt>
    <dgm:pt modelId="{64AC3CC5-4C8C-48D9-BDDF-FB37443170A1}" type="sibTrans" cxnId="{3A3608F9-DCE7-4F65-ACC7-74BBB06EBC5F}">
      <dgm:prSet/>
      <dgm:spPr/>
      <dgm:t>
        <a:bodyPr/>
        <a:lstStyle/>
        <a:p>
          <a:pPr latinLnBrk="1"/>
          <a:endParaRPr lang="ko-KR" altLang="en-US"/>
        </a:p>
      </dgm:t>
    </dgm:pt>
    <dgm:pt modelId="{79C6B001-5D31-454A-AE00-C19E8DA121F9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15F5A71C-F363-4839-A232-AFD0A987CEC4}" type="parTrans" cxnId="{A1080972-2526-49B2-AAB3-DA9799217AC9}">
      <dgm:prSet/>
      <dgm:spPr/>
      <dgm:t>
        <a:bodyPr/>
        <a:lstStyle/>
        <a:p>
          <a:pPr latinLnBrk="1"/>
          <a:endParaRPr lang="ko-KR" altLang="en-US"/>
        </a:p>
      </dgm:t>
    </dgm:pt>
    <dgm:pt modelId="{6515133E-C5CA-43EE-9DA4-4A1E10ABEA3B}" type="sibTrans" cxnId="{A1080972-2526-49B2-AAB3-DA9799217AC9}">
      <dgm:prSet/>
      <dgm:spPr/>
      <dgm:t>
        <a:bodyPr/>
        <a:lstStyle/>
        <a:p>
          <a:pPr latinLnBrk="1"/>
          <a:endParaRPr lang="ko-KR" altLang="en-US"/>
        </a:p>
      </dgm:t>
    </dgm:pt>
    <dgm:pt modelId="{4AFA40D4-407D-4A7E-817E-311D74B33E78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2479D45D-656C-42D6-82B4-D43A8F17B27F}" type="parTrans" cxnId="{75588112-ACDE-40E1-933D-05E6EEDF6682}">
      <dgm:prSet/>
      <dgm:spPr/>
      <dgm:t>
        <a:bodyPr/>
        <a:lstStyle/>
        <a:p>
          <a:pPr latinLnBrk="1"/>
          <a:endParaRPr lang="ko-KR" altLang="en-US"/>
        </a:p>
      </dgm:t>
    </dgm:pt>
    <dgm:pt modelId="{7F1E793E-BE77-4AD5-9579-E199D05BF1F5}" type="sibTrans" cxnId="{75588112-ACDE-40E1-933D-05E6EEDF6682}">
      <dgm:prSet/>
      <dgm:spPr/>
      <dgm:t>
        <a:bodyPr/>
        <a:lstStyle/>
        <a:p>
          <a:pPr latinLnBrk="1"/>
          <a:endParaRPr lang="ko-KR" altLang="en-US"/>
        </a:p>
      </dgm:t>
    </dgm:pt>
    <dgm:pt modelId="{4E9206F0-D953-416F-BECA-7FA323B93015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2B5B12A7-9BAC-41C9-A8FF-36B9EC5C7FEF}" type="parTrans" cxnId="{C6986497-3814-4CB5-94C9-C9E4006C65A5}">
      <dgm:prSet/>
      <dgm:spPr/>
      <dgm:t>
        <a:bodyPr/>
        <a:lstStyle/>
        <a:p>
          <a:pPr latinLnBrk="1"/>
          <a:endParaRPr lang="ko-KR" altLang="en-US"/>
        </a:p>
      </dgm:t>
    </dgm:pt>
    <dgm:pt modelId="{924BEF88-2F25-4204-8063-ECC5408762F5}" type="sibTrans" cxnId="{C6986497-3814-4CB5-94C9-C9E4006C65A5}">
      <dgm:prSet/>
      <dgm:spPr/>
      <dgm:t>
        <a:bodyPr/>
        <a:lstStyle/>
        <a:p>
          <a:pPr latinLnBrk="1"/>
          <a:endParaRPr lang="ko-KR" altLang="en-US"/>
        </a:p>
      </dgm:t>
    </dgm:pt>
    <dgm:pt modelId="{7E1EA318-CCAE-4C43-880F-4C7808E79F5B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CCF584FB-5D61-425E-A21C-CA65B9B587A6}" type="parTrans" cxnId="{9E319672-92CA-4DC1-8C12-B1131C467138}">
      <dgm:prSet/>
      <dgm:spPr/>
      <dgm:t>
        <a:bodyPr/>
        <a:lstStyle/>
        <a:p>
          <a:pPr latinLnBrk="1"/>
          <a:endParaRPr lang="ko-KR" altLang="en-US"/>
        </a:p>
      </dgm:t>
    </dgm:pt>
    <dgm:pt modelId="{EB50F348-E731-4D88-84FD-00350DD0D0BC}" type="sibTrans" cxnId="{9E319672-92CA-4DC1-8C12-B1131C467138}">
      <dgm:prSet/>
      <dgm:spPr/>
      <dgm:t>
        <a:bodyPr/>
        <a:lstStyle/>
        <a:p>
          <a:pPr latinLnBrk="1"/>
          <a:endParaRPr lang="ko-KR" altLang="en-US"/>
        </a:p>
      </dgm:t>
    </dgm:pt>
    <dgm:pt modelId="{733BD332-4F68-46CB-A354-BEDF8E868896}">
      <dgm:prSet phldrT="[텍스트]" custT="1"/>
      <dgm:spPr/>
      <dgm:t>
        <a:bodyPr/>
        <a:lstStyle/>
        <a:p>
          <a:pPr algn="l" latinLnBrk="1"/>
          <a:endParaRPr lang="ko-KR" altLang="en-US" sz="800"/>
        </a:p>
      </dgm:t>
    </dgm:pt>
    <dgm:pt modelId="{A2A65A56-38F6-4F51-8B8D-600808256BF0}" type="parTrans" cxnId="{5BA900A6-EF2F-4C01-BD30-541844714820}">
      <dgm:prSet/>
      <dgm:spPr/>
      <dgm:t>
        <a:bodyPr/>
        <a:lstStyle/>
        <a:p>
          <a:pPr latinLnBrk="1"/>
          <a:endParaRPr lang="ko-KR" altLang="en-US"/>
        </a:p>
      </dgm:t>
    </dgm:pt>
    <dgm:pt modelId="{AF42351A-18A5-4DA0-8C63-89C2BC56C61B}" type="sibTrans" cxnId="{5BA900A6-EF2F-4C01-BD30-541844714820}">
      <dgm:prSet/>
      <dgm:spPr/>
      <dgm:t>
        <a:bodyPr/>
        <a:lstStyle/>
        <a:p>
          <a:pPr latinLnBrk="1"/>
          <a:endParaRPr lang="ko-KR" altLang="en-US"/>
        </a:p>
      </dgm:t>
    </dgm:pt>
    <dgm:pt modelId="{C30E6686-DCAA-4AFC-BEF5-CB095AC76ABD}">
      <dgm:prSet phldrT="[텍스트]" custT="1"/>
      <dgm:spPr/>
      <dgm:t>
        <a:bodyPr anchor="ctr"/>
        <a:lstStyle/>
        <a:p>
          <a:pPr algn="l" latinLnBrk="1"/>
          <a:r>
            <a:rPr lang="ko-KR" altLang="en-US" sz="800"/>
            <a:t>간기능검사</a:t>
          </a:r>
          <a:endParaRPr lang="en-US" altLang="ko-KR" sz="1400"/>
        </a:p>
      </dgm:t>
    </dgm:pt>
    <dgm:pt modelId="{A3890741-E56D-4157-92B2-CF5AB3C26417}" type="parTrans" cxnId="{FF2AF201-4DE2-4371-98F1-9ED6D9BD3D98}">
      <dgm:prSet/>
      <dgm:spPr/>
      <dgm:t>
        <a:bodyPr/>
        <a:lstStyle/>
        <a:p>
          <a:pPr latinLnBrk="1"/>
          <a:endParaRPr lang="ko-KR" altLang="en-US"/>
        </a:p>
      </dgm:t>
    </dgm:pt>
    <dgm:pt modelId="{11B74FCF-8235-482C-AF0E-22E61031AB4D}" type="sibTrans" cxnId="{FF2AF201-4DE2-4371-98F1-9ED6D9BD3D98}">
      <dgm:prSet/>
      <dgm:spPr/>
      <dgm:t>
        <a:bodyPr/>
        <a:lstStyle/>
        <a:p>
          <a:pPr latinLnBrk="1"/>
          <a:endParaRPr lang="ko-KR" altLang="en-US"/>
        </a:p>
      </dgm:t>
    </dgm:pt>
    <dgm:pt modelId="{1FE7FBC6-FB0B-4670-92D1-3E634E3AC8AA}" type="pres">
      <dgm:prSet presAssocID="{4F32A67D-415B-42F8-BC1A-8A90C04F1B4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F08DAE6-B909-476E-B6AB-8AD582A39619}" type="pres">
      <dgm:prSet presAssocID="{5D289CAA-BB09-45C4-8DEF-6EDA141DF771}" presName="composite" presStyleCnt="0"/>
      <dgm:spPr/>
    </dgm:pt>
    <dgm:pt modelId="{310AA2C0-7324-49F2-943B-5F5D2262E072}" type="pres">
      <dgm:prSet presAssocID="{5D289CAA-BB09-45C4-8DEF-6EDA141DF771}" presName="parTx" presStyleLbl="alignNode1" presStyleIdx="0" presStyleCnt="3" custLinFactNeighborX="473" custLinFactNeighborY="-3144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E8F5597-AA1C-4165-8673-16E63539ADF3}" type="pres">
      <dgm:prSet presAssocID="{5D289CAA-BB09-45C4-8DEF-6EDA141DF771}" presName="desTx" presStyleLbl="alignAccFollowNode1" presStyleIdx="0" presStyleCnt="3" custScaleY="100000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4FF9527-D622-457C-A850-01A3D58B50FF}" type="pres">
      <dgm:prSet presAssocID="{97BD610E-AA92-4A6A-921F-B343C8356DF6}" presName="space" presStyleCnt="0"/>
      <dgm:spPr/>
    </dgm:pt>
    <dgm:pt modelId="{F32ED408-0C7E-49E1-B3E7-81F00BE616C2}" type="pres">
      <dgm:prSet presAssocID="{88DA9852-EDC5-49F8-AB24-E10267C39FA7}" presName="composite" presStyleCnt="0"/>
      <dgm:spPr/>
    </dgm:pt>
    <dgm:pt modelId="{81DAA6CE-AA18-42DA-AE77-BA581F3D04CC}" type="pres">
      <dgm:prSet presAssocID="{88DA9852-EDC5-49F8-AB24-E10267C39FA7}" presName="parTx" presStyleLbl="alignNode1" presStyleIdx="1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1085C93-760B-46A6-BCDC-827D62D66D16}" type="pres">
      <dgm:prSet presAssocID="{88DA9852-EDC5-49F8-AB24-E10267C39FA7}" presName="desTx" presStyleLbl="alignAccFollowNode1" presStyleIdx="1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B5648CDF-7278-4E63-BE45-C8A58B62A869}" type="pres">
      <dgm:prSet presAssocID="{A8A7DF74-DE6F-446D-B101-0C2AF321DD60}" presName="space" presStyleCnt="0"/>
      <dgm:spPr/>
    </dgm:pt>
    <dgm:pt modelId="{930CCCE2-AB40-479B-AC58-D9A2A2AAC873}" type="pres">
      <dgm:prSet presAssocID="{D30CA027-FDAE-4DBE-8C77-58428D110B81}" presName="composite" presStyleCnt="0"/>
      <dgm:spPr/>
    </dgm:pt>
    <dgm:pt modelId="{7D2538CE-6519-4FD8-A876-06E21A858AD4}" type="pres">
      <dgm:prSet presAssocID="{D30CA027-FDAE-4DBE-8C77-58428D110B81}" presName="parTx" presStyleLbl="alignNode1" presStyleIdx="2" presStyleCnt="3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AC5E37C-E9D5-4277-B409-B3439195FD5F}" type="pres">
      <dgm:prSet presAssocID="{D30CA027-FDAE-4DBE-8C77-58428D110B81}" presName="desTx" presStyleLbl="alignAccFollowNode1" presStyleIdx="2" presStyleCnt="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D0066C30-5712-47FB-8595-006DA2E7A99B}" type="presOf" srcId="{733BD332-4F68-46CB-A354-BEDF8E868896}" destId="{DE8F5597-AA1C-4165-8673-16E63539ADF3}" srcOrd="0" destOrd="17" presId="urn:microsoft.com/office/officeart/2005/8/layout/hList1"/>
    <dgm:cxn modelId="{5AF874B0-54F9-49B2-863C-F8C65B7A3A6F}" type="presOf" srcId="{BE6AF08B-0F53-4459-9F0C-D77BCDC18F54}" destId="{DE8F5597-AA1C-4165-8673-16E63539ADF3}" srcOrd="0" destOrd="1" presId="urn:microsoft.com/office/officeart/2005/8/layout/hList1"/>
    <dgm:cxn modelId="{7DB2A124-2D18-40E7-82D3-18F8D8BA1F3A}" type="presOf" srcId="{078547E7-4436-4CA4-8204-CD148F5816A6}" destId="{DE8F5597-AA1C-4165-8673-16E63539ADF3}" srcOrd="0" destOrd="18" presId="urn:microsoft.com/office/officeart/2005/8/layout/hList1"/>
    <dgm:cxn modelId="{F0C48851-564B-4CE6-9E28-EAA6B8B04064}" type="presOf" srcId="{EADBB04F-5F13-48C3-8E52-290CECF6DD25}" destId="{DE8F5597-AA1C-4165-8673-16E63539ADF3}" srcOrd="0" destOrd="7" presId="urn:microsoft.com/office/officeart/2005/8/layout/hList1"/>
    <dgm:cxn modelId="{9724CF4F-F575-4E4B-963E-5C6AF30BF887}" srcId="{88DA9852-EDC5-49F8-AB24-E10267C39FA7}" destId="{BFBA9D8A-20B6-4FEF-AB63-4441E36E9BFA}" srcOrd="3" destOrd="0" parTransId="{2743240F-B277-4A16-8616-1D339CD0E558}" sibTransId="{26DDA60D-DDEB-4E02-865D-5B1E0D8EF826}"/>
    <dgm:cxn modelId="{6FA68290-D816-43FA-B83E-A22CCAE3D92E}" srcId="{88DA9852-EDC5-49F8-AB24-E10267C39FA7}" destId="{3EFAABE2-03E7-471A-B0B5-6A92224719CB}" srcOrd="1" destOrd="0" parTransId="{DCB94CF7-DCA3-4AEA-9308-68C215316D9C}" sibTransId="{5682827C-7D8B-486E-8C09-778D615A6883}"/>
    <dgm:cxn modelId="{75588112-ACDE-40E1-933D-05E6EEDF6682}" srcId="{5D289CAA-BB09-45C4-8DEF-6EDA141DF771}" destId="{4AFA40D4-407D-4A7E-817E-311D74B33E78}" srcOrd="14" destOrd="0" parTransId="{2479D45D-656C-42D6-82B4-D43A8F17B27F}" sibTransId="{7F1E793E-BE77-4AD5-9579-E199D05BF1F5}"/>
    <dgm:cxn modelId="{92DBC775-AE43-49B7-88BA-8CD55F22A5BC}" type="presOf" srcId="{F0628591-8044-4D96-AFFE-9089F17597D9}" destId="{DE8F5597-AA1C-4165-8673-16E63539ADF3}" srcOrd="0" destOrd="8" presId="urn:microsoft.com/office/officeart/2005/8/layout/hList1"/>
    <dgm:cxn modelId="{81C97F34-550C-40A6-AD14-CBEC39FE6C24}" srcId="{5D289CAA-BB09-45C4-8DEF-6EDA141DF771}" destId="{53EB42EA-054D-4957-A024-15572E2F379C}" srcOrd="3" destOrd="0" parTransId="{6D8F6A72-5103-4B34-91A1-1C571D8FECCE}" sibTransId="{A05FA72F-AF39-4C47-A47A-9BE284FCD8CF}"/>
    <dgm:cxn modelId="{96D8C5C1-AFC1-47A9-A253-869BDF15BD95}" srcId="{5D289CAA-BB09-45C4-8DEF-6EDA141DF771}" destId="{5F70C94B-5637-49B6-82F1-F36202EF125E}" srcOrd="5" destOrd="0" parTransId="{3D085F95-AA84-422C-BCD1-6D442534D033}" sibTransId="{00191C0A-1D74-48A3-B3C3-7F864790E731}"/>
    <dgm:cxn modelId="{DCD4A218-24EE-4A2E-8B25-6259F1AAB1BA}" srcId="{4F32A67D-415B-42F8-BC1A-8A90C04F1B48}" destId="{88DA9852-EDC5-49F8-AB24-E10267C39FA7}" srcOrd="1" destOrd="0" parTransId="{419F47C2-E0FD-42BD-8A93-A3540F7213C7}" sibTransId="{A8A7DF74-DE6F-446D-B101-0C2AF321DD60}"/>
    <dgm:cxn modelId="{62A94AA9-67B9-447B-9376-044DDDEBDF75}" type="presOf" srcId="{738FD299-6A2F-47BB-AC59-26A63C07216F}" destId="{DE8F5597-AA1C-4165-8673-16E63539ADF3}" srcOrd="0" destOrd="6" presId="urn:microsoft.com/office/officeart/2005/8/layout/hList1"/>
    <dgm:cxn modelId="{1CF1BFBC-6497-4490-BF07-BEB6A3478BD5}" type="presOf" srcId="{2302CDD1-753C-4A4D-A514-9AE247D7A9B4}" destId="{4AC5E37C-E9D5-4277-B409-B3439195FD5F}" srcOrd="0" destOrd="3" presId="urn:microsoft.com/office/officeart/2005/8/layout/hList1"/>
    <dgm:cxn modelId="{9D125251-DC5F-43A3-9FE4-4F354F8594EC}" type="presOf" srcId="{4AFA40D4-407D-4A7E-817E-311D74B33E78}" destId="{DE8F5597-AA1C-4165-8673-16E63539ADF3}" srcOrd="0" destOrd="14" presId="urn:microsoft.com/office/officeart/2005/8/layout/hList1"/>
    <dgm:cxn modelId="{99D887A1-5CEE-4DB2-9DAA-82D8FA7018C8}" srcId="{88DA9852-EDC5-49F8-AB24-E10267C39FA7}" destId="{EBEFD14D-62C0-4884-BF87-1C9F22976BD9}" srcOrd="2" destOrd="0" parTransId="{322E0DDA-2BAF-4B0A-AD63-DAC4D0E97B6D}" sibTransId="{A46802CB-3C42-47A8-8BA9-382DADF6369E}"/>
    <dgm:cxn modelId="{A1080972-2526-49B2-AAB3-DA9799217AC9}" srcId="{5D289CAA-BB09-45C4-8DEF-6EDA141DF771}" destId="{79C6B001-5D31-454A-AE00-C19E8DA121F9}" srcOrd="13" destOrd="0" parTransId="{15F5A71C-F363-4839-A232-AFD0A987CEC4}" sibTransId="{6515133E-C5CA-43EE-9DA4-4A1E10ABEA3B}"/>
    <dgm:cxn modelId="{07E17141-2182-447E-9A86-27738EFD097F}" srcId="{5D289CAA-BB09-45C4-8DEF-6EDA141DF771}" destId="{55B2AED9-B95B-4974-90A0-750C40F786B3}" srcOrd="11" destOrd="0" parTransId="{4D0AF6D5-D735-4F8F-876B-BCF939A58016}" sibTransId="{C8C09E5E-5417-4F69-BD7E-9EF7C926600C}"/>
    <dgm:cxn modelId="{F5E5669D-573F-46CF-B08C-1348C6B911F3}" type="presOf" srcId="{5D289CAA-BB09-45C4-8DEF-6EDA141DF771}" destId="{310AA2C0-7324-49F2-943B-5F5D2262E072}" srcOrd="0" destOrd="0" presId="urn:microsoft.com/office/officeart/2005/8/layout/hList1"/>
    <dgm:cxn modelId="{C6986497-3814-4CB5-94C9-C9E4006C65A5}" srcId="{5D289CAA-BB09-45C4-8DEF-6EDA141DF771}" destId="{4E9206F0-D953-416F-BECA-7FA323B93015}" srcOrd="15" destOrd="0" parTransId="{2B5B12A7-9BAC-41C9-A8FF-36B9EC5C7FEF}" sibTransId="{924BEF88-2F25-4204-8063-ECC5408762F5}"/>
    <dgm:cxn modelId="{80A511AB-E69F-4749-A9CD-8CB57D4DB09E}" type="presOf" srcId="{4F32A67D-415B-42F8-BC1A-8A90C04F1B48}" destId="{1FE7FBC6-FB0B-4670-92D1-3E634E3AC8AA}" srcOrd="0" destOrd="0" presId="urn:microsoft.com/office/officeart/2005/8/layout/hList1"/>
    <dgm:cxn modelId="{759254A0-22D7-4D79-8577-CDF31C909902}" srcId="{5D289CAA-BB09-45C4-8DEF-6EDA141DF771}" destId="{BE6AF08B-0F53-4459-9F0C-D77BCDC18F54}" srcOrd="1" destOrd="0" parTransId="{F9C98F20-E597-48F5-AD24-9269CB8245BB}" sibTransId="{C1BE0EB9-4687-41EF-8816-93B704DA45D3}"/>
    <dgm:cxn modelId="{9E319672-92CA-4DC1-8C12-B1131C467138}" srcId="{5D289CAA-BB09-45C4-8DEF-6EDA141DF771}" destId="{7E1EA318-CCAE-4C43-880F-4C7808E79F5B}" srcOrd="16" destOrd="0" parTransId="{CCF584FB-5D61-425E-A21C-CA65B9B587A6}" sibTransId="{EB50F348-E731-4D88-84FD-00350DD0D0BC}"/>
    <dgm:cxn modelId="{EFA660AB-2F6E-43EB-A757-2FBC4CFCB670}" type="presOf" srcId="{79C6B001-5D31-454A-AE00-C19E8DA121F9}" destId="{DE8F5597-AA1C-4165-8673-16E63539ADF3}" srcOrd="0" destOrd="13" presId="urn:microsoft.com/office/officeart/2005/8/layout/hList1"/>
    <dgm:cxn modelId="{CA6E8AF0-A692-41EE-BF8E-224B4F9B5942}" type="presOf" srcId="{7E1EA318-CCAE-4C43-880F-4C7808E79F5B}" destId="{DE8F5597-AA1C-4165-8673-16E63539ADF3}" srcOrd="0" destOrd="16" presId="urn:microsoft.com/office/officeart/2005/8/layout/hList1"/>
    <dgm:cxn modelId="{C9AC527F-8E11-430F-A6AC-5CC2E118420F}" type="presOf" srcId="{8BBCD64C-D7FB-4D5E-8571-86E34E6D9725}" destId="{DE8F5597-AA1C-4165-8673-16E63539ADF3}" srcOrd="0" destOrd="4" presId="urn:microsoft.com/office/officeart/2005/8/layout/hList1"/>
    <dgm:cxn modelId="{DFC924C4-19B6-4A09-8191-29FD27C3AC2F}" srcId="{4F32A67D-415B-42F8-BC1A-8A90C04F1B48}" destId="{5D289CAA-BB09-45C4-8DEF-6EDA141DF771}" srcOrd="0" destOrd="0" parTransId="{FE3C33D6-732F-4626-99E2-F67804F98A61}" sibTransId="{97BD610E-AA92-4A6A-921F-B343C8356DF6}"/>
    <dgm:cxn modelId="{B7694BAB-0242-4F22-8F9C-5B5A667500C0}" type="presOf" srcId="{C30E6686-DCAA-4AFC-BEF5-CB095AC76ABD}" destId="{DE8F5597-AA1C-4165-8673-16E63539ADF3}" srcOrd="0" destOrd="0" presId="urn:microsoft.com/office/officeart/2005/8/layout/hList1"/>
    <dgm:cxn modelId="{94D291A8-0C66-473F-AFF0-EFFFE891488F}" type="presOf" srcId="{5E7D76D6-74DD-4D17-996C-064E25FB1E36}" destId="{4AC5E37C-E9D5-4277-B409-B3439195FD5F}" srcOrd="0" destOrd="0" presId="urn:microsoft.com/office/officeart/2005/8/layout/hList1"/>
    <dgm:cxn modelId="{9EC0EA5F-6F0C-4C06-B43B-1E25F03A21A1}" type="presOf" srcId="{D30CA027-FDAE-4DBE-8C77-58428D110B81}" destId="{7D2538CE-6519-4FD8-A876-06E21A858AD4}" srcOrd="0" destOrd="0" presId="urn:microsoft.com/office/officeart/2005/8/layout/hList1"/>
    <dgm:cxn modelId="{81F04B71-DEB7-4BDF-97F1-AA2E2C9D30ED}" srcId="{5D289CAA-BB09-45C4-8DEF-6EDA141DF771}" destId="{2F259237-5011-4BB8-8876-7A599658AA65}" srcOrd="2" destOrd="0" parTransId="{67F57170-C0C6-4993-B616-560FB8A27DFD}" sibTransId="{E4B2A218-4301-4381-AC30-F97D3BCAFC75}"/>
    <dgm:cxn modelId="{D596B2C3-A880-4139-A1C7-D760C1B8F35B}" type="presOf" srcId="{3EFAABE2-03E7-471A-B0B5-6A92224719CB}" destId="{11085C93-760B-46A6-BCDC-827D62D66D16}" srcOrd="0" destOrd="1" presId="urn:microsoft.com/office/officeart/2005/8/layout/hList1"/>
    <dgm:cxn modelId="{5930A4F5-29A1-4C66-A0CF-ED67E12FB120}" type="presOf" srcId="{4E9206F0-D953-416F-BECA-7FA323B93015}" destId="{DE8F5597-AA1C-4165-8673-16E63539ADF3}" srcOrd="0" destOrd="15" presId="urn:microsoft.com/office/officeart/2005/8/layout/hList1"/>
    <dgm:cxn modelId="{D9CFDBF2-A213-43AA-9790-49D941207A1B}" srcId="{D30CA027-FDAE-4DBE-8C77-58428D110B81}" destId="{5E7D76D6-74DD-4D17-996C-064E25FB1E36}" srcOrd="0" destOrd="0" parTransId="{A8D76F0C-CC80-448F-83FD-7C262D1BF074}" sibTransId="{4BDB34B1-A3F3-4DD8-8926-BF0EE26F76F9}"/>
    <dgm:cxn modelId="{EF643161-9049-4B03-A647-24DF405BAEB7}" srcId="{5D289CAA-BB09-45C4-8DEF-6EDA141DF771}" destId="{738FD299-6A2F-47BB-AC59-26A63C07216F}" srcOrd="6" destOrd="0" parTransId="{761473F2-9608-4BE7-8983-9689A8847AA3}" sibTransId="{B3BAF8D7-F837-4E72-B45F-D0782F32E2EE}"/>
    <dgm:cxn modelId="{80FDABE6-312A-4472-ADB4-55F348666DEA}" srcId="{5D289CAA-BB09-45C4-8DEF-6EDA141DF771}" destId="{EADBB04F-5F13-48C3-8E52-290CECF6DD25}" srcOrd="7" destOrd="0" parTransId="{D93A5536-090B-4DC7-B60C-0D36504BC281}" sibTransId="{04541B77-2342-4F1E-ABB3-EDB08063F653}"/>
    <dgm:cxn modelId="{4EA1EDF8-A4B5-4902-9D8E-F81FCAA5E5CB}" type="presOf" srcId="{55B2AED9-B95B-4974-90A0-750C40F786B3}" destId="{DE8F5597-AA1C-4165-8673-16E63539ADF3}" srcOrd="0" destOrd="11" presId="urn:microsoft.com/office/officeart/2005/8/layout/hList1"/>
    <dgm:cxn modelId="{964C0756-F55B-451C-9D55-829340CAFF8A}" type="presOf" srcId="{88DA9852-EDC5-49F8-AB24-E10267C39FA7}" destId="{81DAA6CE-AA18-42DA-AE77-BA581F3D04CC}" srcOrd="0" destOrd="0" presId="urn:microsoft.com/office/officeart/2005/8/layout/hList1"/>
    <dgm:cxn modelId="{27114F4E-C0FF-4451-9234-786F86EB7AAA}" srcId="{5D289CAA-BB09-45C4-8DEF-6EDA141DF771}" destId="{8BBCD64C-D7FB-4D5E-8571-86E34E6D9725}" srcOrd="4" destOrd="0" parTransId="{D5895FE4-7211-477E-89D7-AF0AFEC25666}" sibTransId="{B56C9D6D-F723-4592-8209-B8DE1EE30BA0}"/>
    <dgm:cxn modelId="{EE398823-4590-4118-9E33-F71B6637B7AD}" type="presOf" srcId="{5F70C94B-5637-49B6-82F1-F36202EF125E}" destId="{DE8F5597-AA1C-4165-8673-16E63539ADF3}" srcOrd="0" destOrd="5" presId="urn:microsoft.com/office/officeart/2005/8/layout/hList1"/>
    <dgm:cxn modelId="{311F7D47-B65A-4422-88E7-628C234ADEC5}" srcId="{D30CA027-FDAE-4DBE-8C77-58428D110B81}" destId="{E2A5927D-44C4-4281-B881-FED56EE1CC14}" srcOrd="2" destOrd="0" parTransId="{C27860F5-A530-40DC-9C94-15C8B2BCB286}" sibTransId="{AB3C013E-69FA-4BBC-A3D6-7E0BB53EB0B5}"/>
    <dgm:cxn modelId="{826F3FDC-E421-469C-AE12-312983B7A1A8}" type="presOf" srcId="{48AE2EE4-D9DF-475A-800A-AAFAB7DE0EC5}" destId="{4AC5E37C-E9D5-4277-B409-B3439195FD5F}" srcOrd="0" destOrd="1" presId="urn:microsoft.com/office/officeart/2005/8/layout/hList1"/>
    <dgm:cxn modelId="{76D58986-90F8-45BD-B380-9606134BAAB0}" type="presOf" srcId="{1169F3A3-DA2D-4FA0-A88F-788B7A78852F}" destId="{DE8F5597-AA1C-4165-8673-16E63539ADF3}" srcOrd="0" destOrd="9" presId="urn:microsoft.com/office/officeart/2005/8/layout/hList1"/>
    <dgm:cxn modelId="{E5244B1D-FCA7-4135-B80E-631ADD9EF2DB}" type="presOf" srcId="{2F259237-5011-4BB8-8876-7A599658AA65}" destId="{DE8F5597-AA1C-4165-8673-16E63539ADF3}" srcOrd="0" destOrd="2" presId="urn:microsoft.com/office/officeart/2005/8/layout/hList1"/>
    <dgm:cxn modelId="{14A744D2-8DE1-437B-822F-58D37EA984FD}" srcId="{5D289CAA-BB09-45C4-8DEF-6EDA141DF771}" destId="{1169F3A3-DA2D-4FA0-A88F-788B7A78852F}" srcOrd="9" destOrd="0" parTransId="{D2767EC8-CA16-49C9-A599-45BA65FFD2A2}" sibTransId="{8C1192E4-C762-4B4C-B58C-AD153FC65CE3}"/>
    <dgm:cxn modelId="{70B7742B-9BBB-4646-9B7C-D66259694500}" type="presOf" srcId="{E2A5927D-44C4-4281-B881-FED56EE1CC14}" destId="{4AC5E37C-E9D5-4277-B409-B3439195FD5F}" srcOrd="0" destOrd="2" presId="urn:microsoft.com/office/officeart/2005/8/layout/hList1"/>
    <dgm:cxn modelId="{5F2AB977-A46E-4EC7-9CE2-F7499A95D589}" srcId="{D30CA027-FDAE-4DBE-8C77-58428D110B81}" destId="{48AE2EE4-D9DF-475A-800A-AAFAB7DE0EC5}" srcOrd="1" destOrd="0" parTransId="{906C2DB4-C189-4F02-88F7-0EADA4B02A4F}" sibTransId="{07EB353A-F997-464D-AE45-FBB94B0429D1}"/>
    <dgm:cxn modelId="{3A3608F9-DCE7-4F65-ACC7-74BBB06EBC5F}" srcId="{5D289CAA-BB09-45C4-8DEF-6EDA141DF771}" destId="{078547E7-4436-4CA4-8204-CD148F5816A6}" srcOrd="18" destOrd="0" parTransId="{8206ED82-B7D8-4E88-B756-F0FBC1B9DB33}" sibTransId="{64AC3CC5-4C8C-48D9-BDDF-FB37443170A1}"/>
    <dgm:cxn modelId="{CC431F46-1C1C-45BD-88C5-FDE93DC0FDE2}" srcId="{4F32A67D-415B-42F8-BC1A-8A90C04F1B48}" destId="{D30CA027-FDAE-4DBE-8C77-58428D110B81}" srcOrd="2" destOrd="0" parTransId="{A5134224-BCF6-4D54-B9CE-0DB4E6DA63E9}" sibTransId="{74E17AEC-CD45-4CF5-8B22-C5C50C0146AB}"/>
    <dgm:cxn modelId="{ECBA6121-CE77-4069-9D4B-97575EE68930}" srcId="{D30CA027-FDAE-4DBE-8C77-58428D110B81}" destId="{2302CDD1-753C-4A4D-A514-9AE247D7A9B4}" srcOrd="3" destOrd="0" parTransId="{3D7EE7EA-AADC-4530-9649-3B863A1F2BF7}" sibTransId="{8ABE439C-C12B-4BA2-8374-5FE5D56535B6}"/>
    <dgm:cxn modelId="{5BA900A6-EF2F-4C01-BD30-541844714820}" srcId="{5D289CAA-BB09-45C4-8DEF-6EDA141DF771}" destId="{733BD332-4F68-46CB-A354-BEDF8E868896}" srcOrd="17" destOrd="0" parTransId="{A2A65A56-38F6-4F51-8B8D-600808256BF0}" sibTransId="{AF42351A-18A5-4DA0-8C63-89C2BC56C61B}"/>
    <dgm:cxn modelId="{CA0D9917-9AC8-4149-98AD-6EBCFE8F4B3E}" type="presOf" srcId="{4C7C8743-6E84-4D7A-99E1-68F097136B01}" destId="{DE8F5597-AA1C-4165-8673-16E63539ADF3}" srcOrd="0" destOrd="12" presId="urn:microsoft.com/office/officeart/2005/8/layout/hList1"/>
    <dgm:cxn modelId="{02F57545-4FCC-4E51-9649-DF1BE3B26677}" srcId="{88DA9852-EDC5-49F8-AB24-E10267C39FA7}" destId="{392E471E-2D44-4602-81FB-1DD7E39BEC29}" srcOrd="0" destOrd="0" parTransId="{B4101AD1-C773-4232-AA13-529EEDD7D1BA}" sibTransId="{07CB57F3-03E1-4B09-9834-DD50A9C66EBB}"/>
    <dgm:cxn modelId="{BAB54C48-6E1F-4C02-9A4A-AAA9C0A4387E}" type="presOf" srcId="{BFBA9D8A-20B6-4FEF-AB63-4441E36E9BFA}" destId="{11085C93-760B-46A6-BCDC-827D62D66D16}" srcOrd="0" destOrd="3" presId="urn:microsoft.com/office/officeart/2005/8/layout/hList1"/>
    <dgm:cxn modelId="{59A3259C-3B43-49E0-B77E-9A697B14BFC8}" srcId="{5D289CAA-BB09-45C4-8DEF-6EDA141DF771}" destId="{1BA9119A-1823-4AEB-815F-D1B219260BA8}" srcOrd="10" destOrd="0" parTransId="{5F2967CA-23BB-4F7F-BE51-ABE1243F5A5A}" sibTransId="{2D39AE4D-1D15-46DC-8C58-D547DA680B8B}"/>
    <dgm:cxn modelId="{62343B86-0E20-4B41-8D5B-975B3E684265}" srcId="{5D289CAA-BB09-45C4-8DEF-6EDA141DF771}" destId="{4C7C8743-6E84-4D7A-99E1-68F097136B01}" srcOrd="12" destOrd="0" parTransId="{50A7FB0F-1678-40C9-8105-765AEB3C78CA}" sibTransId="{6DCD3B6C-643A-422F-8B2E-AC8BA64A48D0}"/>
    <dgm:cxn modelId="{05BC7C6F-8D5B-42B4-A582-BD080A9B18AB}" type="presOf" srcId="{1BA9119A-1823-4AEB-815F-D1B219260BA8}" destId="{DE8F5597-AA1C-4165-8673-16E63539ADF3}" srcOrd="0" destOrd="10" presId="urn:microsoft.com/office/officeart/2005/8/layout/hList1"/>
    <dgm:cxn modelId="{5CC06F6D-73CC-490E-86A9-65BF3032048E}" type="presOf" srcId="{392E471E-2D44-4602-81FB-1DD7E39BEC29}" destId="{11085C93-760B-46A6-BCDC-827D62D66D16}" srcOrd="0" destOrd="0" presId="urn:microsoft.com/office/officeart/2005/8/layout/hList1"/>
    <dgm:cxn modelId="{1DCC27B6-546B-4C76-B61C-8737C7204596}" type="presOf" srcId="{EBEFD14D-62C0-4884-BF87-1C9F22976BD9}" destId="{11085C93-760B-46A6-BCDC-827D62D66D16}" srcOrd="0" destOrd="2" presId="urn:microsoft.com/office/officeart/2005/8/layout/hList1"/>
    <dgm:cxn modelId="{49B128F0-FE8D-4D2F-A796-771D095929CC}" srcId="{5D289CAA-BB09-45C4-8DEF-6EDA141DF771}" destId="{F0628591-8044-4D96-AFFE-9089F17597D9}" srcOrd="8" destOrd="0" parTransId="{0F779B6A-44E8-411D-9F79-51BF42521993}" sibTransId="{1E1A5915-D9D3-4ABC-8066-CCA36FB9F76D}"/>
    <dgm:cxn modelId="{BF1E6494-5762-40A9-A837-A23BE34FA153}" type="presOf" srcId="{53EB42EA-054D-4957-A024-15572E2F379C}" destId="{DE8F5597-AA1C-4165-8673-16E63539ADF3}" srcOrd="0" destOrd="3" presId="urn:microsoft.com/office/officeart/2005/8/layout/hList1"/>
    <dgm:cxn modelId="{FF2AF201-4DE2-4371-98F1-9ED6D9BD3D98}" srcId="{5D289CAA-BB09-45C4-8DEF-6EDA141DF771}" destId="{C30E6686-DCAA-4AFC-BEF5-CB095AC76ABD}" srcOrd="0" destOrd="0" parTransId="{A3890741-E56D-4157-92B2-CF5AB3C26417}" sibTransId="{11B74FCF-8235-482C-AF0E-22E61031AB4D}"/>
    <dgm:cxn modelId="{BE21ACD6-E0E6-4021-B22E-C86DA793AD4E}" type="presParOf" srcId="{1FE7FBC6-FB0B-4670-92D1-3E634E3AC8AA}" destId="{9F08DAE6-B909-476E-B6AB-8AD582A39619}" srcOrd="0" destOrd="0" presId="urn:microsoft.com/office/officeart/2005/8/layout/hList1"/>
    <dgm:cxn modelId="{27C5CE1D-55EE-4AA3-84DC-F39F81726097}" type="presParOf" srcId="{9F08DAE6-B909-476E-B6AB-8AD582A39619}" destId="{310AA2C0-7324-49F2-943B-5F5D2262E072}" srcOrd="0" destOrd="0" presId="urn:microsoft.com/office/officeart/2005/8/layout/hList1"/>
    <dgm:cxn modelId="{E2C3A2E9-D78F-424B-BCAA-C8267D80B456}" type="presParOf" srcId="{9F08DAE6-B909-476E-B6AB-8AD582A39619}" destId="{DE8F5597-AA1C-4165-8673-16E63539ADF3}" srcOrd="1" destOrd="0" presId="urn:microsoft.com/office/officeart/2005/8/layout/hList1"/>
    <dgm:cxn modelId="{A9F0C5EF-0309-49AB-8E0D-F139A35D0831}" type="presParOf" srcId="{1FE7FBC6-FB0B-4670-92D1-3E634E3AC8AA}" destId="{B4FF9527-D622-457C-A850-01A3D58B50FF}" srcOrd="1" destOrd="0" presId="urn:microsoft.com/office/officeart/2005/8/layout/hList1"/>
    <dgm:cxn modelId="{276B022C-986C-4055-BE93-CEA25BB2ABA7}" type="presParOf" srcId="{1FE7FBC6-FB0B-4670-92D1-3E634E3AC8AA}" destId="{F32ED408-0C7E-49E1-B3E7-81F00BE616C2}" srcOrd="2" destOrd="0" presId="urn:microsoft.com/office/officeart/2005/8/layout/hList1"/>
    <dgm:cxn modelId="{568F4B59-1761-496E-983D-24A8A786D204}" type="presParOf" srcId="{F32ED408-0C7E-49E1-B3E7-81F00BE616C2}" destId="{81DAA6CE-AA18-42DA-AE77-BA581F3D04CC}" srcOrd="0" destOrd="0" presId="urn:microsoft.com/office/officeart/2005/8/layout/hList1"/>
    <dgm:cxn modelId="{66FE4C29-A13B-4DA6-88AF-40A6AD8DF1B4}" type="presParOf" srcId="{F32ED408-0C7E-49E1-B3E7-81F00BE616C2}" destId="{11085C93-760B-46A6-BCDC-827D62D66D16}" srcOrd="1" destOrd="0" presId="urn:microsoft.com/office/officeart/2005/8/layout/hList1"/>
    <dgm:cxn modelId="{D50D8E8C-3749-4545-9B7A-5847A7B4C534}" type="presParOf" srcId="{1FE7FBC6-FB0B-4670-92D1-3E634E3AC8AA}" destId="{B5648CDF-7278-4E63-BE45-C8A58B62A869}" srcOrd="3" destOrd="0" presId="urn:microsoft.com/office/officeart/2005/8/layout/hList1"/>
    <dgm:cxn modelId="{543D3B21-FF6F-4783-B65B-6FE2F0F18894}" type="presParOf" srcId="{1FE7FBC6-FB0B-4670-92D1-3E634E3AC8AA}" destId="{930CCCE2-AB40-479B-AC58-D9A2A2AAC873}" srcOrd="4" destOrd="0" presId="urn:microsoft.com/office/officeart/2005/8/layout/hList1"/>
    <dgm:cxn modelId="{06E9A541-AB9A-4D31-BF87-0253AF1E5A3F}" type="presParOf" srcId="{930CCCE2-AB40-479B-AC58-D9A2A2AAC873}" destId="{7D2538CE-6519-4FD8-A876-06E21A858AD4}" srcOrd="0" destOrd="0" presId="urn:microsoft.com/office/officeart/2005/8/layout/hList1"/>
    <dgm:cxn modelId="{DC80DB18-2CE3-470A-809B-7B9A3CBC3107}" type="presParOf" srcId="{930CCCE2-AB40-479B-AC58-D9A2A2AAC873}" destId="{4AC5E37C-E9D5-4277-B409-B3439195FD5F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43FC5A11-48D4-4D6F-A19A-22FEDFEF7145}" type="doc">
      <dgm:prSet loTypeId="urn:microsoft.com/office/officeart/2005/8/layout/hierarchy3" loCatId="hierarchy" qsTypeId="urn:microsoft.com/office/officeart/2005/8/quickstyle/simple5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104DB437-FA52-45E1-8A94-D03C7C9ACB20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2A3CF908-F32C-4554-8B58-8D053B4654B2}" type="par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573C8D61-5C09-4988-9090-5F65C750683C}" type="sibTrans" cxnId="{BA7DD04A-CA9F-4A46-8A9E-8232DEBF8AA5}">
      <dgm:prSet/>
      <dgm:spPr/>
      <dgm:t>
        <a:bodyPr/>
        <a:lstStyle/>
        <a:p>
          <a:pPr latinLnBrk="1"/>
          <a:endParaRPr lang="ko-KR" altLang="en-US"/>
        </a:p>
      </dgm:t>
    </dgm:pt>
    <dgm:pt modelId="{B90D20DD-4A5A-4EC1-A68C-A756AC719B9D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1</a:t>
          </a:r>
          <a:r>
            <a:rPr lang="en-US" altLang="ko-KR" sz="900">
              <a:solidFill>
                <a:srgbClr val="0070C0"/>
              </a:solidFill>
            </a:rPr>
            <a:t>(83,795)</a:t>
          </a:r>
          <a:endParaRPr lang="ko-KR" altLang="en-US" sz="900"/>
        </a:p>
      </dgm:t>
    </dgm:pt>
    <dgm:pt modelId="{E4899AFF-11DB-45B2-8F43-5F1BA1A959CB}" type="par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C6E17A9A-1BE6-4E8D-A8B4-F8CA1CE36CA2}" type="sibTrans" cxnId="{22E05BEB-540F-4F74-8F23-5DD98445C4FC}">
      <dgm:prSet/>
      <dgm:spPr/>
      <dgm:t>
        <a:bodyPr/>
        <a:lstStyle/>
        <a:p>
          <a:pPr latinLnBrk="1"/>
          <a:endParaRPr lang="ko-KR" altLang="en-US"/>
        </a:p>
      </dgm:t>
    </dgm:pt>
    <dgm:pt modelId="{8D8841A5-9A3F-494D-B3EB-980BF9D866B1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C</a:t>
          </a:r>
          <a:r>
            <a:rPr lang="en-US" altLang="ko-KR" sz="900">
              <a:solidFill>
                <a:srgbClr val="0070C0"/>
              </a:solidFill>
            </a:rPr>
            <a:t>(23,673)</a:t>
          </a:r>
          <a:endParaRPr lang="en-US" altLang="ko-KR" sz="900"/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C</a:t>
          </a:r>
          <a:r>
            <a:rPr lang="en-US" altLang="ko-KR" sz="900">
              <a:solidFill>
                <a:srgbClr val="0070C0"/>
              </a:solidFill>
            </a:rPr>
            <a:t>(33,800)</a:t>
          </a:r>
          <a:endParaRPr lang="ko-KR" altLang="en-US" sz="900"/>
        </a:p>
      </dgm:t>
    </dgm:pt>
    <dgm:pt modelId="{A6253636-83A4-407D-B252-867780C86CD2}" type="par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47889054-2CBE-4792-90D9-1FDE701EDFF8}" type="sibTrans" cxnId="{CCF17B65-18C1-4A7F-B0BC-C8302637CA8A}">
      <dgm:prSet/>
      <dgm:spPr/>
      <dgm:t>
        <a:bodyPr/>
        <a:lstStyle/>
        <a:p>
          <a:pPr latinLnBrk="1"/>
          <a:endParaRPr lang="ko-KR" altLang="en-US"/>
        </a:p>
      </dgm:t>
    </dgm:pt>
    <dgm:pt modelId="{ACC6AE6E-CFDC-4216-87F4-4A3AE3FFF53F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E9BE3176-680B-4C01-882D-2722DFEE2665}" type="par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289FC42-8BF0-4272-AB38-3562F190494F}" type="sibTrans" cxnId="{F5E522C1-A1AF-4C12-BBED-3392A005C7E3}">
      <dgm:prSet/>
      <dgm:spPr/>
      <dgm:t>
        <a:bodyPr/>
        <a:lstStyle/>
        <a:p>
          <a:pPr latinLnBrk="1"/>
          <a:endParaRPr lang="ko-KR" altLang="en-US"/>
        </a:p>
      </dgm:t>
    </dgm:pt>
    <dgm:pt modelId="{10B46A39-F470-40B2-9735-73DA47864667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2</a:t>
          </a:r>
          <a:r>
            <a:rPr lang="en-US" altLang="ko-KR" sz="900">
              <a:solidFill>
                <a:srgbClr val="0070C0"/>
              </a:solidFill>
            </a:rPr>
            <a:t>(103,549)</a:t>
          </a:r>
          <a:endParaRPr lang="ko-KR" altLang="en-US" sz="900"/>
        </a:p>
      </dgm:t>
    </dgm:pt>
    <dgm:pt modelId="{283288B0-84BD-4963-9552-BDA0CEAB4882}" type="par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6276B194-8D82-4A8F-B4A8-7EEF8A6712E0}" type="sibTrans" cxnId="{5282AC0D-33DF-40C6-81C1-F3441618B876}">
      <dgm:prSet/>
      <dgm:spPr/>
      <dgm:t>
        <a:bodyPr/>
        <a:lstStyle/>
        <a:p>
          <a:pPr latinLnBrk="1"/>
          <a:endParaRPr lang="ko-KR" altLang="en-US"/>
        </a:p>
      </dgm:t>
    </dgm:pt>
    <dgm:pt modelId="{87784F56-EEE5-4998-8139-55FEBDCD234E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ko-KR" altLang="en-US" sz="900"/>
            <a:t> </a:t>
          </a:r>
          <a:r>
            <a:rPr lang="en-US" altLang="ko-KR" sz="900"/>
            <a:t>OR</a:t>
          </a:r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B</a:t>
          </a:r>
          <a:r>
            <a:rPr lang="en-US" altLang="ko-KR" sz="900">
              <a:solidFill>
                <a:srgbClr val="0070C0"/>
              </a:solidFill>
            </a:rPr>
            <a:t>(40,800)</a:t>
          </a:r>
          <a:endParaRPr lang="ko-KR" altLang="en-US" sz="900"/>
        </a:p>
      </dgm:t>
    </dgm:pt>
    <dgm:pt modelId="{73127587-3CF3-4370-A31C-3AE4C6C18CDB}" type="par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F3B9A5B6-B5F6-478D-AE57-B4F59ED12504}" type="sibTrans" cxnId="{7259AC16-E19A-4423-8D14-E86CD93C7F5F}">
      <dgm:prSet/>
      <dgm:spPr/>
      <dgm:t>
        <a:bodyPr/>
        <a:lstStyle/>
        <a:p>
          <a:pPr latinLnBrk="1"/>
          <a:endParaRPr lang="ko-KR" altLang="en-US"/>
        </a:p>
      </dgm:t>
    </dgm:pt>
    <dgm:pt modelId="{0E88186D-7BA2-4993-857A-FE094825258C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CT  or </a:t>
          </a:r>
          <a:r>
            <a:rPr lang="ko-KR" altLang="en-US" sz="900"/>
            <a:t>대장</a:t>
          </a:r>
          <a:r>
            <a:rPr lang="en-US" altLang="ko-KR" sz="900"/>
            <a:t> 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(87,810)</a:t>
          </a:r>
          <a:r>
            <a:rPr lang="ko-KR" altLang="en-US" sz="900">
              <a:solidFill>
                <a:srgbClr val="0070C0"/>
              </a:solidFill>
            </a:rPr>
            <a:t> 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/>
        </a:p>
      </dgm:t>
    </dgm:pt>
    <dgm:pt modelId="{F8B717AA-9CE0-47EB-B251-BAE018B29A0A}" type="par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951F4F21-1060-4910-921A-2149B433574D}" type="sibTrans" cxnId="{D7FF4789-C9BB-4C07-83F5-FB0C1C9B6735}">
      <dgm:prSet/>
      <dgm:spPr/>
      <dgm:t>
        <a:bodyPr/>
        <a:lstStyle/>
        <a:p>
          <a:pPr latinLnBrk="1"/>
          <a:endParaRPr lang="ko-KR" altLang="en-US"/>
        </a:p>
      </dgm:t>
    </dgm:pt>
    <dgm:pt modelId="{F27BB646-2364-4395-A1E6-2C322F06FDF8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F0DF379-9908-464D-92B8-4D904F53FA54}" type="par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06A5891B-3A59-4985-B8FF-72E8F458040E}" type="sibTrans" cxnId="{FF5DD730-548E-4966-92E5-1503C4808F3C}">
      <dgm:prSet/>
      <dgm:spPr/>
      <dgm:t>
        <a:bodyPr/>
        <a:lstStyle/>
        <a:p>
          <a:pPr latinLnBrk="1"/>
          <a:endParaRPr lang="ko-KR" altLang="en-US"/>
        </a:p>
      </dgm:t>
    </dgm:pt>
    <dgm:pt modelId="{A79088FC-671D-4C6E-81B9-2B2D7DF8B658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/>
        </a:p>
      </dgm:t>
    </dgm:pt>
    <dgm:pt modelId="{98CF789A-2047-4480-AF27-7ADD931486D8}" type="par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61D47110-1BBA-47D3-9D4E-2530706AD87C}" type="sibTrans" cxnId="{73D0882C-5CD9-4A28-81E5-E2A89278E3BC}">
      <dgm:prSet/>
      <dgm:spPr/>
      <dgm:t>
        <a:bodyPr/>
        <a:lstStyle/>
        <a:p>
          <a:pPr latinLnBrk="1"/>
          <a:endParaRPr lang="ko-KR" altLang="en-US"/>
        </a:p>
      </dgm:t>
    </dgm:pt>
    <dgm:pt modelId="{1C72642F-CAED-4911-BAD7-5B99B1EB09A1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포함</a:t>
          </a:r>
          <a:r>
            <a:rPr lang="en-US" altLang="ko-KR" sz="900"/>
            <a:t>)</a:t>
          </a:r>
        </a:p>
        <a:p>
          <a:pPr algn="l" latinLnBrk="1"/>
          <a:r>
            <a:rPr lang="en-US" altLang="ko-KR" sz="900"/>
            <a:t>CT or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(43,855)</a:t>
          </a:r>
          <a:endParaRPr lang="en-US" altLang="ko-KR" sz="900"/>
        </a:p>
        <a:p>
          <a:pPr algn="l" latinLnBrk="1"/>
          <a:r>
            <a:rPr lang="ko-KR" altLang="en-US" sz="900"/>
            <a:t>초음파 </a:t>
          </a:r>
          <a:r>
            <a:rPr lang="en-US" altLang="ko-KR" sz="900"/>
            <a:t>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(11,132)</a:t>
          </a:r>
          <a:endParaRPr lang="ko-KR" altLang="en-US" sz="900"/>
        </a:p>
      </dgm:t>
    </dgm:pt>
    <dgm:pt modelId="{68AEEE17-8683-4CB0-A69F-ED44B10D9F03}" type="par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EA0C057E-1419-4896-B0E1-4DBCDED3411C}" type="sibTrans" cxnId="{DB529A22-788F-4B37-A6BC-65B0725275DF}">
      <dgm:prSet/>
      <dgm:spPr/>
      <dgm:t>
        <a:bodyPr/>
        <a:lstStyle/>
        <a:p>
          <a:pPr latinLnBrk="1"/>
          <a:endParaRPr lang="ko-KR" altLang="en-US"/>
        </a:p>
      </dgm:t>
    </dgm:pt>
    <dgm:pt modelId="{1C62C76E-1D47-4EC9-8788-557CAAB4B079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en-US" altLang="ko-KR" sz="900"/>
            <a:t>OR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여성장비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/>
        </a:p>
      </dgm:t>
    </dgm:pt>
    <dgm:pt modelId="{52DAC0FE-0115-445A-8ED4-989039853D11}" type="par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30ACF1BC-5C7A-4FE6-84F8-3C12C8E8E8CF}" type="sibTrans" cxnId="{1CC45C63-1F4D-4B99-9C68-69D9E74E9DC3}">
      <dgm:prSet/>
      <dgm:spPr/>
      <dgm:t>
        <a:bodyPr/>
        <a:lstStyle/>
        <a:p>
          <a:pPr latinLnBrk="1"/>
          <a:endParaRPr lang="ko-KR" altLang="en-US"/>
        </a:p>
      </dgm:t>
    </dgm:pt>
    <dgm:pt modelId="{C92CDAD1-EA89-49D1-8AEA-775CBF390A7C}">
      <dgm:prSet phldrT="[텍스트]" custT="1"/>
      <dgm:spPr/>
      <dgm:t>
        <a:bodyPr/>
        <a:lstStyle/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endParaRPr lang="en-US" altLang="ko-KR" sz="900"/>
        </a:p>
        <a:p>
          <a:pPr algn="l" latinLnBrk="1"/>
          <a:r>
            <a:rPr lang="en-US" altLang="ko-KR" sz="900"/>
            <a:t>(</a:t>
          </a:r>
          <a:r>
            <a:rPr lang="ko-KR" altLang="en-US" sz="900"/>
            <a:t>수면비 ￦</a:t>
          </a:r>
          <a:r>
            <a:rPr lang="en-US" altLang="ko-KR" sz="900"/>
            <a:t>30,000 </a:t>
          </a:r>
          <a:r>
            <a:rPr lang="ko-KR" altLang="en-US" sz="900"/>
            <a:t>별도</a:t>
          </a:r>
          <a:r>
            <a:rPr lang="en-US" altLang="ko-KR" sz="900"/>
            <a:t>)</a:t>
          </a:r>
          <a:endParaRPr lang="ko-KR" altLang="en-US" sz="900"/>
        </a:p>
      </dgm:t>
    </dgm:pt>
    <dgm:pt modelId="{D4C1CC25-7C79-45B5-811E-D96948AB3985}" type="par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F7693F25-6085-49B2-83AE-97576C7610A1}" type="sibTrans" cxnId="{05FC69B3-71DD-4292-839B-2BCB7668A32A}">
      <dgm:prSet/>
      <dgm:spPr/>
      <dgm:t>
        <a:bodyPr/>
        <a:lstStyle/>
        <a:p>
          <a:pPr latinLnBrk="1"/>
          <a:endParaRPr lang="ko-KR" altLang="en-US"/>
        </a:p>
      </dgm:t>
    </dgm:pt>
    <dgm:pt modelId="{A9604AAD-F67B-4E7B-9FF8-0D9F4C3FBA20}">
      <dgm:prSet phldrT="[텍스트]" custT="1"/>
      <dgm:spPr/>
      <dgm:t>
        <a:bodyPr/>
        <a:lstStyle/>
        <a:p>
          <a:pPr algn="l" latinLnBrk="1"/>
          <a:endParaRPr lang="en-US" altLang="ko-KR" sz="900"/>
        </a:p>
        <a:p>
          <a:pPr algn="l" latinLnBrk="1"/>
          <a:r>
            <a:rPr lang="ko-KR" altLang="en-US" sz="900"/>
            <a:t>위내시경</a:t>
          </a:r>
          <a:r>
            <a:rPr lang="en-US" altLang="ko-KR" sz="900">
              <a:solidFill>
                <a:srgbClr val="0070C0"/>
              </a:solidFill>
            </a:rPr>
            <a:t>(15,455)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ko-KR" altLang="en-US" sz="900"/>
            <a:t>뇌 </a:t>
          </a:r>
          <a:r>
            <a:rPr lang="en-US" altLang="ko-KR" sz="900"/>
            <a:t>MRI</a:t>
          </a:r>
          <a:r>
            <a:rPr lang="en-US" altLang="ko-KR" sz="900">
              <a:solidFill>
                <a:srgbClr val="0070C0"/>
              </a:solidFill>
            </a:rPr>
            <a:t>(100,000)</a:t>
          </a:r>
          <a:endParaRPr lang="en-US" altLang="ko-KR" sz="900"/>
        </a:p>
        <a:p>
          <a:pPr algn="l" latinLnBrk="1"/>
          <a:r>
            <a:rPr lang="en-US" altLang="ko-KR" sz="900"/>
            <a:t>CT  or  </a:t>
          </a:r>
          <a:r>
            <a:rPr lang="ko-KR" altLang="en-US" sz="900"/>
            <a:t>대장</a:t>
          </a:r>
          <a:r>
            <a:rPr lang="en-US" altLang="ko-KR" sz="900"/>
            <a:t>  1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(43,855)</a:t>
          </a:r>
          <a:r>
            <a:rPr lang="ko-KR" altLang="en-US" sz="900"/>
            <a:t> </a:t>
          </a:r>
          <a:endParaRPr lang="en-US" altLang="ko-KR" sz="900"/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초음파  </a:t>
          </a:r>
          <a:r>
            <a:rPr lang="en-US" altLang="ko-KR" sz="900"/>
            <a:t>2</a:t>
          </a:r>
          <a:r>
            <a:rPr lang="ko-KR" altLang="en-US" sz="900"/>
            <a:t>항목</a:t>
          </a:r>
          <a:r>
            <a:rPr lang="en-US" altLang="ko-KR" sz="900">
              <a:solidFill>
                <a:srgbClr val="0070C0"/>
              </a:solidFill>
            </a:rPr>
            <a:t>(22,264)</a:t>
          </a:r>
          <a:endParaRPr lang="ko-KR" altLang="en-US" sz="900"/>
        </a:p>
      </dgm:t>
    </dgm:pt>
    <dgm:pt modelId="{436B5CFB-1993-4187-87F3-074DC4698688}" type="par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568D3764-62E9-4D4C-9B76-C768EAA43ABD}" type="sibTrans" cxnId="{0B62A1A2-5D35-4781-A2A8-FFAD0614F934}">
      <dgm:prSet/>
      <dgm:spPr/>
      <dgm:t>
        <a:bodyPr/>
        <a:lstStyle/>
        <a:p>
          <a:pPr latinLnBrk="1"/>
          <a:endParaRPr lang="ko-KR" altLang="en-US"/>
        </a:p>
      </dgm:t>
    </dgm:pt>
    <dgm:pt modelId="{290B80E3-C858-4D1A-A2B1-87944441D07E}">
      <dgm:prSet phldrT="[텍스트]" custT="1"/>
      <dgm:spPr/>
      <dgm:t>
        <a:bodyPr anchor="t"/>
        <a:lstStyle/>
        <a:p>
          <a:pPr algn="l" latinLnBrk="1"/>
          <a:r>
            <a:rPr lang="ko-KR" altLang="en-US" sz="1400">
              <a:solidFill>
                <a:schemeClr val="tx1"/>
              </a:solidFill>
            </a:rPr>
            <a:t>￦</a:t>
          </a:r>
          <a:r>
            <a:rPr lang="en-US" altLang="ko-KR" sz="1400">
              <a:solidFill>
                <a:schemeClr val="tx1"/>
              </a:solidFill>
            </a:rPr>
            <a:t>00,000</a:t>
          </a:r>
          <a:endParaRPr lang="ko-KR" altLang="en-US" sz="1400">
            <a:solidFill>
              <a:schemeClr val="tx1"/>
            </a:solidFill>
          </a:endParaRPr>
        </a:p>
      </dgm:t>
    </dgm:pt>
    <dgm:pt modelId="{B4EE39F2-7B80-4282-8040-664859A3C3BA}" type="par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22F013F5-03FB-410E-9DDF-908A37131C07}" type="sibTrans" cxnId="{50255CAE-9483-45D8-91CE-FBB79357E0C8}">
      <dgm:prSet/>
      <dgm:spPr/>
      <dgm:t>
        <a:bodyPr/>
        <a:lstStyle/>
        <a:p>
          <a:pPr latinLnBrk="1"/>
          <a:endParaRPr lang="ko-KR" altLang="en-US"/>
        </a:p>
      </dgm:t>
    </dgm:pt>
    <dgm:pt modelId="{DE6025A5-C5A0-4342-91FE-53C7D1740719}">
      <dgm:prSet phldrT="[텍스트]" custT="1"/>
      <dgm:spPr/>
      <dgm:t>
        <a:bodyPr/>
        <a:lstStyle/>
        <a:p>
          <a:pPr algn="l" latinLnBrk="1"/>
          <a:r>
            <a:rPr lang="ko-KR" altLang="en-US" sz="900"/>
            <a:t>혈액종합</a:t>
          </a:r>
          <a:r>
            <a:rPr lang="en-US" altLang="ko-KR" sz="900"/>
            <a:t>3</a:t>
          </a:r>
          <a:r>
            <a:rPr lang="en-US" altLang="ko-KR" sz="900">
              <a:solidFill>
                <a:srgbClr val="0070C0"/>
              </a:solidFill>
            </a:rPr>
            <a:t>(107,143)</a:t>
          </a:r>
          <a:endParaRPr lang="ko-KR" altLang="en-US" sz="900"/>
        </a:p>
      </dgm:t>
    </dgm:pt>
    <dgm:pt modelId="{28246427-A647-4466-9D9C-651BCDC5B802}" type="par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066BA0DF-3552-4534-BCBC-80119F6DD9FE}" type="sibTrans" cxnId="{329C84BF-8DEA-4CC5-9AA7-68F1AC59F7A6}">
      <dgm:prSet/>
      <dgm:spPr/>
      <dgm:t>
        <a:bodyPr/>
        <a:lstStyle/>
        <a:p>
          <a:pPr latinLnBrk="1"/>
          <a:endParaRPr lang="ko-KR" altLang="en-US"/>
        </a:p>
      </dgm:t>
    </dgm:pt>
    <dgm:pt modelId="{2385760A-258D-429A-8C01-D75F039C7F65}">
      <dgm:prSet phldrT="[텍스트]" custT="1"/>
      <dgm:spPr/>
      <dgm:t>
        <a:bodyPr/>
        <a:lstStyle/>
        <a:p>
          <a:pPr algn="l" latinLnBrk="1"/>
          <a:r>
            <a:rPr lang="ko-KR" altLang="en-US" sz="900"/>
            <a:t>남성장비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(30,673)</a:t>
          </a:r>
          <a:endParaRPr lang="en-US" altLang="ko-KR" sz="900"/>
        </a:p>
        <a:p>
          <a:pPr algn="l" latinLnBrk="1"/>
          <a:r>
            <a:rPr lang="en-US" altLang="ko-KR" sz="900"/>
            <a:t>OR</a:t>
          </a:r>
        </a:p>
        <a:p>
          <a:pPr algn="l" latinLnBrk="1"/>
          <a:r>
            <a:rPr lang="en-US" altLang="ko-KR" sz="900"/>
            <a:t> </a:t>
          </a:r>
          <a:r>
            <a:rPr lang="ko-KR" altLang="en-US" sz="900"/>
            <a:t>여성장비</a:t>
          </a:r>
          <a:r>
            <a:rPr lang="en-US" altLang="ko-KR" sz="900"/>
            <a:t>A</a:t>
          </a:r>
          <a:r>
            <a:rPr lang="en-US" altLang="ko-KR" sz="900">
              <a:solidFill>
                <a:srgbClr val="0070C0"/>
              </a:solidFill>
            </a:rPr>
            <a:t>(53,179)</a:t>
          </a:r>
          <a:endParaRPr lang="ko-KR" altLang="en-US" sz="900"/>
        </a:p>
      </dgm:t>
    </dgm:pt>
    <dgm:pt modelId="{8DBC220B-9C69-4D86-B877-0454FC1BCE5B}" type="par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F44AEC32-5855-4179-88EF-C339AB4829FF}" type="sibTrans" cxnId="{6FB9BB55-E955-4FFB-A159-5B61658148D9}">
      <dgm:prSet/>
      <dgm:spPr/>
      <dgm:t>
        <a:bodyPr/>
        <a:lstStyle/>
        <a:p>
          <a:pPr latinLnBrk="1"/>
          <a:endParaRPr lang="ko-KR" altLang="en-US"/>
        </a:p>
      </dgm:t>
    </dgm:pt>
    <dgm:pt modelId="{5E790483-8904-4AAF-83B9-07B5E508D04E}" type="pres">
      <dgm:prSet presAssocID="{43FC5A11-48D4-4D6F-A19A-22FEDFEF7145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E5A9CE0-75E4-4F13-9F9C-F8B144867547}" type="pres">
      <dgm:prSet presAssocID="{104DB437-FA52-45E1-8A94-D03C7C9ACB20}" presName="root" presStyleCnt="0"/>
      <dgm:spPr/>
    </dgm:pt>
    <dgm:pt modelId="{26D0820B-E8AF-4DF7-9426-0C8EBCB6712D}" type="pres">
      <dgm:prSet presAssocID="{104DB437-FA52-45E1-8A94-D03C7C9ACB20}" presName="rootComposite" presStyleCnt="0"/>
      <dgm:spPr/>
    </dgm:pt>
    <dgm:pt modelId="{8311144C-A154-4971-BDE4-88D4D0DEDB8B}" type="pres">
      <dgm:prSet presAssocID="{104DB437-FA52-45E1-8A94-D03C7C9ACB20}" presName="rootText" presStyleLbl="node1" presStyleIdx="0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F573599A-48EC-419F-8D15-F8931A26543A}" type="pres">
      <dgm:prSet presAssocID="{104DB437-FA52-45E1-8A94-D03C7C9ACB20}" presName="rootConnector" presStyleLbl="node1" presStyleIdx="0" presStyleCnt="4"/>
      <dgm:spPr/>
      <dgm:t>
        <a:bodyPr/>
        <a:lstStyle/>
        <a:p>
          <a:pPr latinLnBrk="1"/>
          <a:endParaRPr lang="ko-KR" altLang="en-US"/>
        </a:p>
      </dgm:t>
    </dgm:pt>
    <dgm:pt modelId="{3C8FCBFA-A2B1-43B8-AB8C-FAE9C0A108D9}" type="pres">
      <dgm:prSet presAssocID="{104DB437-FA52-45E1-8A94-D03C7C9ACB20}" presName="childShape" presStyleCnt="0"/>
      <dgm:spPr/>
    </dgm:pt>
    <dgm:pt modelId="{CAC6A71C-F08E-44C1-AAEB-E27675302E07}" type="pres">
      <dgm:prSet presAssocID="{E4899AFF-11DB-45B2-8F43-5F1BA1A959CB}" presName="Name13" presStyleLbl="parChTrans1D2" presStyleIdx="0" presStyleCnt="12"/>
      <dgm:spPr/>
      <dgm:t>
        <a:bodyPr/>
        <a:lstStyle/>
        <a:p>
          <a:pPr latinLnBrk="1"/>
          <a:endParaRPr lang="ko-KR" altLang="en-US"/>
        </a:p>
      </dgm:t>
    </dgm:pt>
    <dgm:pt modelId="{A7576043-F35D-4BC3-A3A4-D0AEE3D49F80}" type="pres">
      <dgm:prSet presAssocID="{B90D20DD-4A5A-4EC1-A68C-A756AC719B9D}" presName="childText" presStyleLbl="bgAcc1" presStyleIdx="0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90123C78-A059-420B-93E2-27ED0BA9CA31}" type="pres">
      <dgm:prSet presAssocID="{A6253636-83A4-407D-B252-867780C86CD2}" presName="Name13" presStyleLbl="parChTrans1D2" presStyleIdx="1" presStyleCnt="12"/>
      <dgm:spPr/>
      <dgm:t>
        <a:bodyPr/>
        <a:lstStyle/>
        <a:p>
          <a:pPr latinLnBrk="1"/>
          <a:endParaRPr lang="ko-KR" altLang="en-US"/>
        </a:p>
      </dgm:t>
    </dgm:pt>
    <dgm:pt modelId="{505B70CC-4C7C-49BC-8C0F-ECD32ACDE327}" type="pres">
      <dgm:prSet presAssocID="{8D8841A5-9A3F-494D-B3EB-980BF9D866B1}" presName="childText" presStyleLbl="bgAcc1" presStyleIdx="1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D8636531-0863-47D5-A346-B3500A4F1F98}" type="pres">
      <dgm:prSet presAssocID="{D4C1CC25-7C79-45B5-811E-D96948AB3985}" presName="Name13" presStyleLbl="parChTrans1D2" presStyleIdx="2" presStyleCnt="12"/>
      <dgm:spPr/>
      <dgm:t>
        <a:bodyPr/>
        <a:lstStyle/>
        <a:p>
          <a:pPr latinLnBrk="1"/>
          <a:endParaRPr lang="ko-KR" altLang="en-US"/>
        </a:p>
      </dgm:t>
    </dgm:pt>
    <dgm:pt modelId="{228A1AEE-2F87-42E6-AE95-DB6B4D19D8E7}" type="pres">
      <dgm:prSet presAssocID="{C92CDAD1-EA89-49D1-8AEA-775CBF390A7C}" presName="childText" presStyleLbl="bgAcc1" presStyleIdx="2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37C8CA-FFC6-42F8-9BB5-3739DEAE6450}" type="pres">
      <dgm:prSet presAssocID="{ACC6AE6E-CFDC-4216-87F4-4A3AE3FFF53F}" presName="root" presStyleCnt="0"/>
      <dgm:spPr/>
    </dgm:pt>
    <dgm:pt modelId="{2C5E0EEF-1865-433B-A765-8D0CEDE60E89}" type="pres">
      <dgm:prSet presAssocID="{ACC6AE6E-CFDC-4216-87F4-4A3AE3FFF53F}" presName="rootComposite" presStyleCnt="0"/>
      <dgm:spPr/>
    </dgm:pt>
    <dgm:pt modelId="{0C9B9165-C70C-4916-80F3-6DB7EFE5114D}" type="pres">
      <dgm:prSet presAssocID="{ACC6AE6E-CFDC-4216-87F4-4A3AE3FFF53F}" presName="rootText" presStyleLbl="node1" presStyleIdx="1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6AD3A970-F8D6-4A6E-B8A2-A1D34129ECAF}" type="pres">
      <dgm:prSet presAssocID="{ACC6AE6E-CFDC-4216-87F4-4A3AE3FFF53F}" presName="rootConnector" presStyleLbl="node1" presStyleIdx="1" presStyleCnt="4"/>
      <dgm:spPr/>
      <dgm:t>
        <a:bodyPr/>
        <a:lstStyle/>
        <a:p>
          <a:pPr latinLnBrk="1"/>
          <a:endParaRPr lang="ko-KR" altLang="en-US"/>
        </a:p>
      </dgm:t>
    </dgm:pt>
    <dgm:pt modelId="{280B3A45-24E7-442E-A695-7D499DA7D3E5}" type="pres">
      <dgm:prSet presAssocID="{ACC6AE6E-CFDC-4216-87F4-4A3AE3FFF53F}" presName="childShape" presStyleCnt="0"/>
      <dgm:spPr/>
    </dgm:pt>
    <dgm:pt modelId="{9AAD6F09-B5DA-4000-85F2-06AB812148ED}" type="pres">
      <dgm:prSet presAssocID="{283288B0-84BD-4963-9552-BDA0CEAB4882}" presName="Name13" presStyleLbl="parChTrans1D2" presStyleIdx="3" presStyleCnt="12"/>
      <dgm:spPr/>
      <dgm:t>
        <a:bodyPr/>
        <a:lstStyle/>
        <a:p>
          <a:pPr latinLnBrk="1"/>
          <a:endParaRPr lang="ko-KR" altLang="en-US"/>
        </a:p>
      </dgm:t>
    </dgm:pt>
    <dgm:pt modelId="{2BE4B644-26CE-42EB-AE4D-20801B58759C}" type="pres">
      <dgm:prSet presAssocID="{10B46A39-F470-40B2-9735-73DA47864667}" presName="childText" presStyleLbl="bgAcc1" presStyleIdx="3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A461E583-4013-4F6C-8174-9D9015B15F24}" type="pres">
      <dgm:prSet presAssocID="{73127587-3CF3-4370-A31C-3AE4C6C18CDB}" presName="Name13" presStyleLbl="parChTrans1D2" presStyleIdx="4" presStyleCnt="12"/>
      <dgm:spPr/>
      <dgm:t>
        <a:bodyPr/>
        <a:lstStyle/>
        <a:p>
          <a:pPr latinLnBrk="1"/>
          <a:endParaRPr lang="ko-KR" altLang="en-US"/>
        </a:p>
      </dgm:t>
    </dgm:pt>
    <dgm:pt modelId="{53EB10CD-3E32-43DE-8E54-417FC1AF44AB}" type="pres">
      <dgm:prSet presAssocID="{87784F56-EEE5-4998-8139-55FEBDCD234E}" presName="childText" presStyleLbl="bgAcc1" presStyleIdx="4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1758DFF7-E072-4095-9627-17F898C41C46}" type="pres">
      <dgm:prSet presAssocID="{68AEEE17-8683-4CB0-A69F-ED44B10D9F03}" presName="Name13" presStyleLbl="parChTrans1D2" presStyleIdx="5" presStyleCnt="12"/>
      <dgm:spPr/>
      <dgm:t>
        <a:bodyPr/>
        <a:lstStyle/>
        <a:p>
          <a:pPr latinLnBrk="1"/>
          <a:endParaRPr lang="ko-KR" altLang="en-US"/>
        </a:p>
      </dgm:t>
    </dgm:pt>
    <dgm:pt modelId="{837FF6CC-E7B4-4E29-BBD2-D84F22C97305}" type="pres">
      <dgm:prSet presAssocID="{1C72642F-CAED-4911-BAD7-5B99B1EB09A1}" presName="childText" presStyleLbl="bgAcc1" presStyleIdx="5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B4B0E99-139A-4010-89CE-CE7416F8423A}" type="pres">
      <dgm:prSet presAssocID="{F27BB646-2364-4395-A1E6-2C322F06FDF8}" presName="root" presStyleCnt="0"/>
      <dgm:spPr/>
    </dgm:pt>
    <dgm:pt modelId="{D0E6E6BB-CC90-4B9A-BB79-F97405AE6F50}" type="pres">
      <dgm:prSet presAssocID="{F27BB646-2364-4395-A1E6-2C322F06FDF8}" presName="rootComposite" presStyleCnt="0"/>
      <dgm:spPr/>
    </dgm:pt>
    <dgm:pt modelId="{BB46BC30-CCE1-4A68-90EA-3239E0E4651C}" type="pres">
      <dgm:prSet presAssocID="{F27BB646-2364-4395-A1E6-2C322F06FDF8}" presName="rootText" presStyleLbl="node1" presStyleIdx="2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7ACFFC77-6508-4A67-B0B7-903BEE55FE2C}" type="pres">
      <dgm:prSet presAssocID="{F27BB646-2364-4395-A1E6-2C322F06FDF8}" presName="rootConnector" presStyleLbl="node1" presStyleIdx="2" presStyleCnt="4"/>
      <dgm:spPr/>
      <dgm:t>
        <a:bodyPr/>
        <a:lstStyle/>
        <a:p>
          <a:pPr latinLnBrk="1"/>
          <a:endParaRPr lang="ko-KR" altLang="en-US"/>
        </a:p>
      </dgm:t>
    </dgm:pt>
    <dgm:pt modelId="{FCCE1302-4133-4BA9-BD18-9963519DE8A2}" type="pres">
      <dgm:prSet presAssocID="{F27BB646-2364-4395-A1E6-2C322F06FDF8}" presName="childShape" presStyleCnt="0"/>
      <dgm:spPr/>
    </dgm:pt>
    <dgm:pt modelId="{E1376984-9745-40CA-9748-094F05CFB296}" type="pres">
      <dgm:prSet presAssocID="{98CF789A-2047-4480-AF27-7ADD931486D8}" presName="Name13" presStyleLbl="parChTrans1D2" presStyleIdx="6" presStyleCnt="12"/>
      <dgm:spPr/>
      <dgm:t>
        <a:bodyPr/>
        <a:lstStyle/>
        <a:p>
          <a:pPr latinLnBrk="1"/>
          <a:endParaRPr lang="ko-KR" altLang="en-US"/>
        </a:p>
      </dgm:t>
    </dgm:pt>
    <dgm:pt modelId="{7EE3D762-04E8-4383-9D2B-DEACDB8BE3D7}" type="pres">
      <dgm:prSet presAssocID="{A79088FC-671D-4C6E-81B9-2B2D7DF8B658}" presName="childText" presStyleLbl="bgAcc1" presStyleIdx="6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6DF6ED3F-30C2-46F8-A0CA-52A1A5FFD4BE}" type="pres">
      <dgm:prSet presAssocID="{52DAC0FE-0115-445A-8ED4-989039853D11}" presName="Name13" presStyleLbl="parChTrans1D2" presStyleIdx="7" presStyleCnt="12"/>
      <dgm:spPr/>
      <dgm:t>
        <a:bodyPr/>
        <a:lstStyle/>
        <a:p>
          <a:pPr latinLnBrk="1"/>
          <a:endParaRPr lang="ko-KR" altLang="en-US"/>
        </a:p>
      </dgm:t>
    </dgm:pt>
    <dgm:pt modelId="{8AF2F632-5ED3-4616-8920-95B3E7B268C5}" type="pres">
      <dgm:prSet presAssocID="{1C62C76E-1D47-4EC9-8788-557CAAB4B079}" presName="childText" presStyleLbl="bgAcc1" presStyleIdx="7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18178B4-6578-4DB4-AAD9-8C270746EBE9}" type="pres">
      <dgm:prSet presAssocID="{F8B717AA-9CE0-47EB-B251-BAE018B29A0A}" presName="Name13" presStyleLbl="parChTrans1D2" presStyleIdx="8" presStyleCnt="12"/>
      <dgm:spPr/>
      <dgm:t>
        <a:bodyPr/>
        <a:lstStyle/>
        <a:p>
          <a:pPr latinLnBrk="1"/>
          <a:endParaRPr lang="ko-KR" altLang="en-US"/>
        </a:p>
      </dgm:t>
    </dgm:pt>
    <dgm:pt modelId="{981BD07B-340F-4AC4-948E-30D5E420739B}" type="pres">
      <dgm:prSet presAssocID="{0E88186D-7BA2-4993-857A-FE094825258C}" presName="childText" presStyleLbl="bgAcc1" presStyleIdx="8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C3E32FEF-30E5-4D12-A674-9FAA12988840}" type="pres">
      <dgm:prSet presAssocID="{290B80E3-C858-4D1A-A2B1-87944441D07E}" presName="root" presStyleCnt="0"/>
      <dgm:spPr/>
    </dgm:pt>
    <dgm:pt modelId="{B501B58E-9D39-4DCF-A774-414A08AB2E07}" type="pres">
      <dgm:prSet presAssocID="{290B80E3-C858-4D1A-A2B1-87944441D07E}" presName="rootComposite" presStyleCnt="0"/>
      <dgm:spPr/>
    </dgm:pt>
    <dgm:pt modelId="{95AF1777-FDEF-43EB-8E2B-9DCB52F0C3AD}" type="pres">
      <dgm:prSet presAssocID="{290B80E3-C858-4D1A-A2B1-87944441D07E}" presName="rootText" presStyleLbl="node1" presStyleIdx="3" presStyleCnt="4" custScaleY="124872"/>
      <dgm:spPr/>
      <dgm:t>
        <a:bodyPr/>
        <a:lstStyle/>
        <a:p>
          <a:pPr latinLnBrk="1"/>
          <a:endParaRPr lang="ko-KR" altLang="en-US"/>
        </a:p>
      </dgm:t>
    </dgm:pt>
    <dgm:pt modelId="{8C4E902C-697D-4197-8C2C-E53430E86D76}" type="pres">
      <dgm:prSet presAssocID="{290B80E3-C858-4D1A-A2B1-87944441D07E}" presName="rootConnector" presStyleLbl="node1" presStyleIdx="3" presStyleCnt="4"/>
      <dgm:spPr/>
      <dgm:t>
        <a:bodyPr/>
        <a:lstStyle/>
        <a:p>
          <a:pPr latinLnBrk="1"/>
          <a:endParaRPr lang="ko-KR" altLang="en-US"/>
        </a:p>
      </dgm:t>
    </dgm:pt>
    <dgm:pt modelId="{15CC5E09-09D8-4AE1-A81F-5CC3A240FAE6}" type="pres">
      <dgm:prSet presAssocID="{290B80E3-C858-4D1A-A2B1-87944441D07E}" presName="childShape" presStyleCnt="0"/>
      <dgm:spPr/>
    </dgm:pt>
    <dgm:pt modelId="{561024F5-EA82-4C4E-BD48-493738CC8613}" type="pres">
      <dgm:prSet presAssocID="{28246427-A647-4466-9D9C-651BCDC5B802}" presName="Name13" presStyleLbl="parChTrans1D2" presStyleIdx="9" presStyleCnt="12"/>
      <dgm:spPr/>
      <dgm:t>
        <a:bodyPr/>
        <a:lstStyle/>
        <a:p>
          <a:pPr latinLnBrk="1"/>
          <a:endParaRPr lang="ko-KR" altLang="en-US"/>
        </a:p>
      </dgm:t>
    </dgm:pt>
    <dgm:pt modelId="{557DB72B-5513-4290-AFF4-7BBF7153D433}" type="pres">
      <dgm:prSet presAssocID="{DE6025A5-C5A0-4342-91FE-53C7D1740719}" presName="childText" presStyleLbl="bgAcc1" presStyleIdx="9" presStyleCnt="12" custScaleY="53886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04A30C8D-C7E6-41F5-8F67-BF8561745E71}" type="pres">
      <dgm:prSet presAssocID="{8DBC220B-9C69-4D86-B877-0454FC1BCE5B}" presName="Name13" presStyleLbl="parChTrans1D2" presStyleIdx="10" presStyleCnt="12"/>
      <dgm:spPr/>
      <dgm:t>
        <a:bodyPr/>
        <a:lstStyle/>
        <a:p>
          <a:pPr latinLnBrk="1"/>
          <a:endParaRPr lang="ko-KR" altLang="en-US"/>
        </a:p>
      </dgm:t>
    </dgm:pt>
    <dgm:pt modelId="{7A694FCA-028A-4B0B-A079-AA78BF853B43}" type="pres">
      <dgm:prSet presAssocID="{2385760A-258D-429A-8C01-D75F039C7F65}" presName="childText" presStyleLbl="bgAcc1" presStyleIdx="10" presStyleCnt="12" custScaleY="99393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  <dgm:pt modelId="{488FBC0E-2566-4524-9D2D-7FE0C90667B4}" type="pres">
      <dgm:prSet presAssocID="{436B5CFB-1993-4187-87F3-074DC4698688}" presName="Name13" presStyleLbl="parChTrans1D2" presStyleIdx="11" presStyleCnt="12"/>
      <dgm:spPr/>
      <dgm:t>
        <a:bodyPr/>
        <a:lstStyle/>
        <a:p>
          <a:pPr latinLnBrk="1"/>
          <a:endParaRPr lang="ko-KR" altLang="en-US"/>
        </a:p>
      </dgm:t>
    </dgm:pt>
    <dgm:pt modelId="{5D03208D-6356-45D5-8089-D66E57B4D2B3}" type="pres">
      <dgm:prSet presAssocID="{A9604AAD-F67B-4E7B-9FF8-0D9F4C3FBA20}" presName="childText" presStyleLbl="bgAcc1" presStyleIdx="11" presStyleCnt="12" custScaleY="200774">
        <dgm:presLayoutVars>
          <dgm:bulletEnabled val="1"/>
        </dgm:presLayoutVars>
      </dgm:prSet>
      <dgm:spPr/>
      <dgm:t>
        <a:bodyPr/>
        <a:lstStyle/>
        <a:p>
          <a:pPr latinLnBrk="1"/>
          <a:endParaRPr lang="ko-KR" altLang="en-US"/>
        </a:p>
      </dgm:t>
    </dgm:pt>
  </dgm:ptLst>
  <dgm:cxnLst>
    <dgm:cxn modelId="{C5F24087-DF39-4FE5-8B48-7C5D617A1C3F}" type="presOf" srcId="{8DBC220B-9C69-4D86-B877-0454FC1BCE5B}" destId="{04A30C8D-C7E6-41F5-8F67-BF8561745E71}" srcOrd="0" destOrd="0" presId="urn:microsoft.com/office/officeart/2005/8/layout/hierarchy3"/>
    <dgm:cxn modelId="{124FE527-3C80-42B8-9CAB-5F4E8E882706}" type="presOf" srcId="{290B80E3-C858-4D1A-A2B1-87944441D07E}" destId="{8C4E902C-697D-4197-8C2C-E53430E86D76}" srcOrd="1" destOrd="0" presId="urn:microsoft.com/office/officeart/2005/8/layout/hierarchy3"/>
    <dgm:cxn modelId="{CDCA362C-EC6A-434A-B376-168C01242DD8}" type="presOf" srcId="{ACC6AE6E-CFDC-4216-87F4-4A3AE3FFF53F}" destId="{0C9B9165-C70C-4916-80F3-6DB7EFE5114D}" srcOrd="0" destOrd="0" presId="urn:microsoft.com/office/officeart/2005/8/layout/hierarchy3"/>
    <dgm:cxn modelId="{3A28F4D9-D5D7-4D3E-A2BA-15637A5124EE}" type="presOf" srcId="{A9604AAD-F67B-4E7B-9FF8-0D9F4C3FBA20}" destId="{5D03208D-6356-45D5-8089-D66E57B4D2B3}" srcOrd="0" destOrd="0" presId="urn:microsoft.com/office/officeart/2005/8/layout/hierarchy3"/>
    <dgm:cxn modelId="{12BD1899-157D-4C5A-B1D4-6A05A552CB42}" type="presOf" srcId="{1C62C76E-1D47-4EC9-8788-557CAAB4B079}" destId="{8AF2F632-5ED3-4616-8920-95B3E7B268C5}" srcOrd="0" destOrd="0" presId="urn:microsoft.com/office/officeart/2005/8/layout/hierarchy3"/>
    <dgm:cxn modelId="{CA31EA99-DB9F-40E4-9A46-29B7C4FB45F5}" type="presOf" srcId="{98CF789A-2047-4480-AF27-7ADD931486D8}" destId="{E1376984-9745-40CA-9748-094F05CFB296}" srcOrd="0" destOrd="0" presId="urn:microsoft.com/office/officeart/2005/8/layout/hierarchy3"/>
    <dgm:cxn modelId="{80A69A2C-9FC9-4B2B-BA04-DA1F796367D5}" type="presOf" srcId="{28246427-A647-4466-9D9C-651BCDC5B802}" destId="{561024F5-EA82-4C4E-BD48-493738CC8613}" srcOrd="0" destOrd="0" presId="urn:microsoft.com/office/officeart/2005/8/layout/hierarchy3"/>
    <dgm:cxn modelId="{73D0882C-5CD9-4A28-81E5-E2A89278E3BC}" srcId="{F27BB646-2364-4395-A1E6-2C322F06FDF8}" destId="{A79088FC-671D-4C6E-81B9-2B2D7DF8B658}" srcOrd="0" destOrd="0" parTransId="{98CF789A-2047-4480-AF27-7ADD931486D8}" sibTransId="{61D47110-1BBA-47D3-9D4E-2530706AD87C}"/>
    <dgm:cxn modelId="{F0211229-D2C3-4E33-A738-32E7E978FE4A}" type="presOf" srcId="{10B46A39-F470-40B2-9735-73DA47864667}" destId="{2BE4B644-26CE-42EB-AE4D-20801B58759C}" srcOrd="0" destOrd="0" presId="urn:microsoft.com/office/officeart/2005/8/layout/hierarchy3"/>
    <dgm:cxn modelId="{F5E522C1-A1AF-4C12-BBED-3392A005C7E3}" srcId="{43FC5A11-48D4-4D6F-A19A-22FEDFEF7145}" destId="{ACC6AE6E-CFDC-4216-87F4-4A3AE3FFF53F}" srcOrd="1" destOrd="0" parTransId="{E9BE3176-680B-4C01-882D-2722DFEE2665}" sibTransId="{1289FC42-8BF0-4272-AB38-3562F190494F}"/>
    <dgm:cxn modelId="{CCF17B65-18C1-4A7F-B0BC-C8302637CA8A}" srcId="{104DB437-FA52-45E1-8A94-D03C7C9ACB20}" destId="{8D8841A5-9A3F-494D-B3EB-980BF9D866B1}" srcOrd="1" destOrd="0" parTransId="{A6253636-83A4-407D-B252-867780C86CD2}" sibTransId="{47889054-2CBE-4792-90D9-1FDE701EDFF8}"/>
    <dgm:cxn modelId="{916AD678-F196-4CF4-B28D-167EB8A7689F}" type="presOf" srcId="{DE6025A5-C5A0-4342-91FE-53C7D1740719}" destId="{557DB72B-5513-4290-AFF4-7BBF7153D433}" srcOrd="0" destOrd="0" presId="urn:microsoft.com/office/officeart/2005/8/layout/hierarchy3"/>
    <dgm:cxn modelId="{D5263DF4-8788-49F0-BDB8-AA81973DDAFA}" type="presOf" srcId="{68AEEE17-8683-4CB0-A69F-ED44B10D9F03}" destId="{1758DFF7-E072-4095-9627-17F898C41C46}" srcOrd="0" destOrd="0" presId="urn:microsoft.com/office/officeart/2005/8/layout/hierarchy3"/>
    <dgm:cxn modelId="{C9377065-E269-4AD2-B3A7-3CB91260A39F}" type="presOf" srcId="{A6253636-83A4-407D-B252-867780C86CD2}" destId="{90123C78-A059-420B-93E2-27ED0BA9CA31}" srcOrd="0" destOrd="0" presId="urn:microsoft.com/office/officeart/2005/8/layout/hierarchy3"/>
    <dgm:cxn modelId="{B81FFECA-4046-4010-9079-7362185947CA}" type="presOf" srcId="{F27BB646-2364-4395-A1E6-2C322F06FDF8}" destId="{7ACFFC77-6508-4A67-B0B7-903BEE55FE2C}" srcOrd="1" destOrd="0" presId="urn:microsoft.com/office/officeart/2005/8/layout/hierarchy3"/>
    <dgm:cxn modelId="{96AA2FA8-B0AF-4BA0-8D46-3688B8ADFE63}" type="presOf" srcId="{D4C1CC25-7C79-45B5-811E-D96948AB3985}" destId="{D8636531-0863-47D5-A346-B3500A4F1F98}" srcOrd="0" destOrd="0" presId="urn:microsoft.com/office/officeart/2005/8/layout/hierarchy3"/>
    <dgm:cxn modelId="{9F6B7573-D14C-4B2D-9831-FE574AE08C6F}" type="presOf" srcId="{283288B0-84BD-4963-9552-BDA0CEAB4882}" destId="{9AAD6F09-B5DA-4000-85F2-06AB812148ED}" srcOrd="0" destOrd="0" presId="urn:microsoft.com/office/officeart/2005/8/layout/hierarchy3"/>
    <dgm:cxn modelId="{8EB11E81-89A8-4E5D-B346-87A802756287}" type="presOf" srcId="{2385760A-258D-429A-8C01-D75F039C7F65}" destId="{7A694FCA-028A-4B0B-A079-AA78BF853B43}" srcOrd="0" destOrd="0" presId="urn:microsoft.com/office/officeart/2005/8/layout/hierarchy3"/>
    <dgm:cxn modelId="{C8A09A66-BB6E-4A46-A7D8-4FABE6DF3C41}" type="presOf" srcId="{F8B717AA-9CE0-47EB-B251-BAE018B29A0A}" destId="{C18178B4-6578-4DB4-AAD9-8C270746EBE9}" srcOrd="0" destOrd="0" presId="urn:microsoft.com/office/officeart/2005/8/layout/hierarchy3"/>
    <dgm:cxn modelId="{05FC69B3-71DD-4292-839B-2BCB7668A32A}" srcId="{104DB437-FA52-45E1-8A94-D03C7C9ACB20}" destId="{C92CDAD1-EA89-49D1-8AEA-775CBF390A7C}" srcOrd="2" destOrd="0" parTransId="{D4C1CC25-7C79-45B5-811E-D96948AB3985}" sibTransId="{F7693F25-6085-49B2-83AE-97576C7610A1}"/>
    <dgm:cxn modelId="{543D0951-18EF-475F-A230-2BC94DC7621C}" type="presOf" srcId="{B90D20DD-4A5A-4EC1-A68C-A756AC719B9D}" destId="{A7576043-F35D-4BC3-A3A4-D0AEE3D49F80}" srcOrd="0" destOrd="0" presId="urn:microsoft.com/office/officeart/2005/8/layout/hierarchy3"/>
    <dgm:cxn modelId="{D7FF4789-C9BB-4C07-83F5-FB0C1C9B6735}" srcId="{F27BB646-2364-4395-A1E6-2C322F06FDF8}" destId="{0E88186D-7BA2-4993-857A-FE094825258C}" srcOrd="2" destOrd="0" parTransId="{F8B717AA-9CE0-47EB-B251-BAE018B29A0A}" sibTransId="{951F4F21-1060-4910-921A-2149B433574D}"/>
    <dgm:cxn modelId="{E8A66E85-2EAF-48AD-9428-457466E86304}" type="presOf" srcId="{1C72642F-CAED-4911-BAD7-5B99B1EB09A1}" destId="{837FF6CC-E7B4-4E29-BBD2-D84F22C97305}" srcOrd="0" destOrd="0" presId="urn:microsoft.com/office/officeart/2005/8/layout/hierarchy3"/>
    <dgm:cxn modelId="{1872EF30-ACCC-4A8A-B43C-108006891793}" type="presOf" srcId="{104DB437-FA52-45E1-8A94-D03C7C9ACB20}" destId="{F573599A-48EC-419F-8D15-F8931A26543A}" srcOrd="1" destOrd="0" presId="urn:microsoft.com/office/officeart/2005/8/layout/hierarchy3"/>
    <dgm:cxn modelId="{5282AC0D-33DF-40C6-81C1-F3441618B876}" srcId="{ACC6AE6E-CFDC-4216-87F4-4A3AE3FFF53F}" destId="{10B46A39-F470-40B2-9735-73DA47864667}" srcOrd="0" destOrd="0" parTransId="{283288B0-84BD-4963-9552-BDA0CEAB4882}" sibTransId="{6276B194-8D82-4A8F-B4A8-7EEF8A6712E0}"/>
    <dgm:cxn modelId="{D469640A-4A0D-45A1-9EAE-F2C571BF78E9}" type="presOf" srcId="{ACC6AE6E-CFDC-4216-87F4-4A3AE3FFF53F}" destId="{6AD3A970-F8D6-4A6E-B8A2-A1D34129ECAF}" srcOrd="1" destOrd="0" presId="urn:microsoft.com/office/officeart/2005/8/layout/hierarchy3"/>
    <dgm:cxn modelId="{BCC0F5BE-B0FA-47E4-AC31-34634A8B40E9}" type="presOf" srcId="{87784F56-EEE5-4998-8139-55FEBDCD234E}" destId="{53EB10CD-3E32-43DE-8E54-417FC1AF44AB}" srcOrd="0" destOrd="0" presId="urn:microsoft.com/office/officeart/2005/8/layout/hierarchy3"/>
    <dgm:cxn modelId="{BA7DD04A-CA9F-4A46-8A9E-8232DEBF8AA5}" srcId="{43FC5A11-48D4-4D6F-A19A-22FEDFEF7145}" destId="{104DB437-FA52-45E1-8A94-D03C7C9ACB20}" srcOrd="0" destOrd="0" parTransId="{2A3CF908-F32C-4554-8B58-8D053B4654B2}" sibTransId="{573C8D61-5C09-4988-9090-5F65C750683C}"/>
    <dgm:cxn modelId="{50255CAE-9483-45D8-91CE-FBB79357E0C8}" srcId="{43FC5A11-48D4-4D6F-A19A-22FEDFEF7145}" destId="{290B80E3-C858-4D1A-A2B1-87944441D07E}" srcOrd="3" destOrd="0" parTransId="{B4EE39F2-7B80-4282-8040-664859A3C3BA}" sibTransId="{22F013F5-03FB-410E-9DDF-908A37131C07}"/>
    <dgm:cxn modelId="{8D04D3C9-71DF-49B1-85CC-20D714798395}" type="presOf" srcId="{73127587-3CF3-4370-A31C-3AE4C6C18CDB}" destId="{A461E583-4013-4F6C-8174-9D9015B15F24}" srcOrd="0" destOrd="0" presId="urn:microsoft.com/office/officeart/2005/8/layout/hierarchy3"/>
    <dgm:cxn modelId="{B0CA0DD8-CF3A-4F24-A64E-AE1B50754EC6}" type="presOf" srcId="{290B80E3-C858-4D1A-A2B1-87944441D07E}" destId="{95AF1777-FDEF-43EB-8E2B-9DCB52F0C3AD}" srcOrd="0" destOrd="0" presId="urn:microsoft.com/office/officeart/2005/8/layout/hierarchy3"/>
    <dgm:cxn modelId="{DB529A22-788F-4B37-A6BC-65B0725275DF}" srcId="{ACC6AE6E-CFDC-4216-87F4-4A3AE3FFF53F}" destId="{1C72642F-CAED-4911-BAD7-5B99B1EB09A1}" srcOrd="2" destOrd="0" parTransId="{68AEEE17-8683-4CB0-A69F-ED44B10D9F03}" sibTransId="{EA0C057E-1419-4896-B0E1-4DBCDED3411C}"/>
    <dgm:cxn modelId="{8A224022-F1C1-4EB7-9E70-26EDA39684E5}" type="presOf" srcId="{E4899AFF-11DB-45B2-8F43-5F1BA1A959CB}" destId="{CAC6A71C-F08E-44C1-AAEB-E27675302E07}" srcOrd="0" destOrd="0" presId="urn:microsoft.com/office/officeart/2005/8/layout/hierarchy3"/>
    <dgm:cxn modelId="{528A3FEF-FD26-41B0-9E42-3BA8880590F1}" type="presOf" srcId="{436B5CFB-1993-4187-87F3-074DC4698688}" destId="{488FBC0E-2566-4524-9D2D-7FE0C90667B4}" srcOrd="0" destOrd="0" presId="urn:microsoft.com/office/officeart/2005/8/layout/hierarchy3"/>
    <dgm:cxn modelId="{6FB9BB55-E955-4FFB-A159-5B61658148D9}" srcId="{290B80E3-C858-4D1A-A2B1-87944441D07E}" destId="{2385760A-258D-429A-8C01-D75F039C7F65}" srcOrd="1" destOrd="0" parTransId="{8DBC220B-9C69-4D86-B877-0454FC1BCE5B}" sibTransId="{F44AEC32-5855-4179-88EF-C339AB4829FF}"/>
    <dgm:cxn modelId="{DF182058-CB12-45AF-96E4-AFA333EBA16C}" type="presOf" srcId="{A79088FC-671D-4C6E-81B9-2B2D7DF8B658}" destId="{7EE3D762-04E8-4383-9D2B-DEACDB8BE3D7}" srcOrd="0" destOrd="0" presId="urn:microsoft.com/office/officeart/2005/8/layout/hierarchy3"/>
    <dgm:cxn modelId="{22E05BEB-540F-4F74-8F23-5DD98445C4FC}" srcId="{104DB437-FA52-45E1-8A94-D03C7C9ACB20}" destId="{B90D20DD-4A5A-4EC1-A68C-A756AC719B9D}" srcOrd="0" destOrd="0" parTransId="{E4899AFF-11DB-45B2-8F43-5F1BA1A959CB}" sibTransId="{C6E17A9A-1BE6-4E8D-A8B4-F8CA1CE36CA2}"/>
    <dgm:cxn modelId="{1CC45C63-1F4D-4B99-9C68-69D9E74E9DC3}" srcId="{F27BB646-2364-4395-A1E6-2C322F06FDF8}" destId="{1C62C76E-1D47-4EC9-8788-557CAAB4B079}" srcOrd="1" destOrd="0" parTransId="{52DAC0FE-0115-445A-8ED4-989039853D11}" sibTransId="{30ACF1BC-5C7A-4FE6-84F8-3C12C8E8E8CF}"/>
    <dgm:cxn modelId="{7259AC16-E19A-4423-8D14-E86CD93C7F5F}" srcId="{ACC6AE6E-CFDC-4216-87F4-4A3AE3FFF53F}" destId="{87784F56-EEE5-4998-8139-55FEBDCD234E}" srcOrd="1" destOrd="0" parTransId="{73127587-3CF3-4370-A31C-3AE4C6C18CDB}" sibTransId="{F3B9A5B6-B5F6-478D-AE57-B4F59ED12504}"/>
    <dgm:cxn modelId="{0B62A1A2-5D35-4781-A2A8-FFAD0614F934}" srcId="{290B80E3-C858-4D1A-A2B1-87944441D07E}" destId="{A9604AAD-F67B-4E7B-9FF8-0D9F4C3FBA20}" srcOrd="2" destOrd="0" parTransId="{436B5CFB-1993-4187-87F3-074DC4698688}" sibTransId="{568D3764-62E9-4D4C-9B76-C768EAA43ABD}"/>
    <dgm:cxn modelId="{FF5DD730-548E-4966-92E5-1503C4808F3C}" srcId="{43FC5A11-48D4-4D6F-A19A-22FEDFEF7145}" destId="{F27BB646-2364-4395-A1E6-2C322F06FDF8}" srcOrd="2" destOrd="0" parTransId="{BF0DF379-9908-464D-92B8-4D904F53FA54}" sibTransId="{06A5891B-3A59-4985-B8FF-72E8F458040E}"/>
    <dgm:cxn modelId="{6B8BA4D3-3108-4098-8452-3F5F72C4C399}" type="presOf" srcId="{43FC5A11-48D4-4D6F-A19A-22FEDFEF7145}" destId="{5E790483-8904-4AAF-83B9-07B5E508D04E}" srcOrd="0" destOrd="0" presId="urn:microsoft.com/office/officeart/2005/8/layout/hierarchy3"/>
    <dgm:cxn modelId="{2486D880-B9F7-43CD-A9E9-8DB8048BD546}" type="presOf" srcId="{52DAC0FE-0115-445A-8ED4-989039853D11}" destId="{6DF6ED3F-30C2-46F8-A0CA-52A1A5FFD4BE}" srcOrd="0" destOrd="0" presId="urn:microsoft.com/office/officeart/2005/8/layout/hierarchy3"/>
    <dgm:cxn modelId="{3288787C-EFB1-48F5-96F5-30B9D1472FD6}" type="presOf" srcId="{104DB437-FA52-45E1-8A94-D03C7C9ACB20}" destId="{8311144C-A154-4971-BDE4-88D4D0DEDB8B}" srcOrd="0" destOrd="0" presId="urn:microsoft.com/office/officeart/2005/8/layout/hierarchy3"/>
    <dgm:cxn modelId="{7BB0FE77-5738-43E4-A559-B1599444A940}" type="presOf" srcId="{C92CDAD1-EA89-49D1-8AEA-775CBF390A7C}" destId="{228A1AEE-2F87-42E6-AE95-DB6B4D19D8E7}" srcOrd="0" destOrd="0" presId="urn:microsoft.com/office/officeart/2005/8/layout/hierarchy3"/>
    <dgm:cxn modelId="{0AAC92CD-374F-4E19-85FA-A4B6BF487DEA}" type="presOf" srcId="{0E88186D-7BA2-4993-857A-FE094825258C}" destId="{981BD07B-340F-4AC4-948E-30D5E420739B}" srcOrd="0" destOrd="0" presId="urn:microsoft.com/office/officeart/2005/8/layout/hierarchy3"/>
    <dgm:cxn modelId="{FBFC5CE5-A68A-4ADC-82C3-90062715F6BB}" type="presOf" srcId="{8D8841A5-9A3F-494D-B3EB-980BF9D866B1}" destId="{505B70CC-4C7C-49BC-8C0F-ECD32ACDE327}" srcOrd="0" destOrd="0" presId="urn:microsoft.com/office/officeart/2005/8/layout/hierarchy3"/>
    <dgm:cxn modelId="{7FCBE86B-2C2C-4A18-9244-53A566EBCF27}" type="presOf" srcId="{F27BB646-2364-4395-A1E6-2C322F06FDF8}" destId="{BB46BC30-CCE1-4A68-90EA-3239E0E4651C}" srcOrd="0" destOrd="0" presId="urn:microsoft.com/office/officeart/2005/8/layout/hierarchy3"/>
    <dgm:cxn modelId="{329C84BF-8DEA-4CC5-9AA7-68F1AC59F7A6}" srcId="{290B80E3-C858-4D1A-A2B1-87944441D07E}" destId="{DE6025A5-C5A0-4342-91FE-53C7D1740719}" srcOrd="0" destOrd="0" parTransId="{28246427-A647-4466-9D9C-651BCDC5B802}" sibTransId="{066BA0DF-3552-4534-BCBC-80119F6DD9FE}"/>
    <dgm:cxn modelId="{B9003246-C14C-43CB-8E93-ACEDFC496BD4}" type="presParOf" srcId="{5E790483-8904-4AAF-83B9-07B5E508D04E}" destId="{0E5A9CE0-75E4-4F13-9F9C-F8B144867547}" srcOrd="0" destOrd="0" presId="urn:microsoft.com/office/officeart/2005/8/layout/hierarchy3"/>
    <dgm:cxn modelId="{05854FA7-78C8-4377-A5BE-F0C9088D17E4}" type="presParOf" srcId="{0E5A9CE0-75E4-4F13-9F9C-F8B144867547}" destId="{26D0820B-E8AF-4DF7-9426-0C8EBCB6712D}" srcOrd="0" destOrd="0" presId="urn:microsoft.com/office/officeart/2005/8/layout/hierarchy3"/>
    <dgm:cxn modelId="{B0C2F6CF-3BD1-4EAE-A3B5-8AEBDE830149}" type="presParOf" srcId="{26D0820B-E8AF-4DF7-9426-0C8EBCB6712D}" destId="{8311144C-A154-4971-BDE4-88D4D0DEDB8B}" srcOrd="0" destOrd="0" presId="urn:microsoft.com/office/officeart/2005/8/layout/hierarchy3"/>
    <dgm:cxn modelId="{2B1803EB-2E72-4BD9-8450-6BBBCB130282}" type="presParOf" srcId="{26D0820B-E8AF-4DF7-9426-0C8EBCB6712D}" destId="{F573599A-48EC-419F-8D15-F8931A26543A}" srcOrd="1" destOrd="0" presId="urn:microsoft.com/office/officeart/2005/8/layout/hierarchy3"/>
    <dgm:cxn modelId="{0834B919-7232-412D-BF04-E1C0A341F13C}" type="presParOf" srcId="{0E5A9CE0-75E4-4F13-9F9C-F8B144867547}" destId="{3C8FCBFA-A2B1-43B8-AB8C-FAE9C0A108D9}" srcOrd="1" destOrd="0" presId="urn:microsoft.com/office/officeart/2005/8/layout/hierarchy3"/>
    <dgm:cxn modelId="{A8840365-75FD-4F75-9745-1FCE6B49A8BB}" type="presParOf" srcId="{3C8FCBFA-A2B1-43B8-AB8C-FAE9C0A108D9}" destId="{CAC6A71C-F08E-44C1-AAEB-E27675302E07}" srcOrd="0" destOrd="0" presId="urn:microsoft.com/office/officeart/2005/8/layout/hierarchy3"/>
    <dgm:cxn modelId="{D21E799A-F160-4169-AE7D-146EA47D90FB}" type="presParOf" srcId="{3C8FCBFA-A2B1-43B8-AB8C-FAE9C0A108D9}" destId="{A7576043-F35D-4BC3-A3A4-D0AEE3D49F80}" srcOrd="1" destOrd="0" presId="urn:microsoft.com/office/officeart/2005/8/layout/hierarchy3"/>
    <dgm:cxn modelId="{D7718621-09B0-4C17-B144-7564531EA276}" type="presParOf" srcId="{3C8FCBFA-A2B1-43B8-AB8C-FAE9C0A108D9}" destId="{90123C78-A059-420B-93E2-27ED0BA9CA31}" srcOrd="2" destOrd="0" presId="urn:microsoft.com/office/officeart/2005/8/layout/hierarchy3"/>
    <dgm:cxn modelId="{DB2A6DBD-6EF8-4D89-B663-A5F46593A61D}" type="presParOf" srcId="{3C8FCBFA-A2B1-43B8-AB8C-FAE9C0A108D9}" destId="{505B70CC-4C7C-49BC-8C0F-ECD32ACDE327}" srcOrd="3" destOrd="0" presId="urn:microsoft.com/office/officeart/2005/8/layout/hierarchy3"/>
    <dgm:cxn modelId="{2E9F0853-F155-46B6-A560-88247E3704CE}" type="presParOf" srcId="{3C8FCBFA-A2B1-43B8-AB8C-FAE9C0A108D9}" destId="{D8636531-0863-47D5-A346-B3500A4F1F98}" srcOrd="4" destOrd="0" presId="urn:microsoft.com/office/officeart/2005/8/layout/hierarchy3"/>
    <dgm:cxn modelId="{F768A017-7EF8-4CE9-872F-BC2D36924486}" type="presParOf" srcId="{3C8FCBFA-A2B1-43B8-AB8C-FAE9C0A108D9}" destId="{228A1AEE-2F87-42E6-AE95-DB6B4D19D8E7}" srcOrd="5" destOrd="0" presId="urn:microsoft.com/office/officeart/2005/8/layout/hierarchy3"/>
    <dgm:cxn modelId="{BEFE855C-72CF-4C12-AEA6-BEC0E9D89220}" type="presParOf" srcId="{5E790483-8904-4AAF-83B9-07B5E508D04E}" destId="{C137C8CA-FFC6-42F8-9BB5-3739DEAE6450}" srcOrd="1" destOrd="0" presId="urn:microsoft.com/office/officeart/2005/8/layout/hierarchy3"/>
    <dgm:cxn modelId="{08C8E47E-28AB-4B8F-80FE-265D373FED17}" type="presParOf" srcId="{C137C8CA-FFC6-42F8-9BB5-3739DEAE6450}" destId="{2C5E0EEF-1865-433B-A765-8D0CEDE60E89}" srcOrd="0" destOrd="0" presId="urn:microsoft.com/office/officeart/2005/8/layout/hierarchy3"/>
    <dgm:cxn modelId="{69975904-2605-4056-AEC7-0A1AADACF204}" type="presParOf" srcId="{2C5E0EEF-1865-433B-A765-8D0CEDE60E89}" destId="{0C9B9165-C70C-4916-80F3-6DB7EFE5114D}" srcOrd="0" destOrd="0" presId="urn:microsoft.com/office/officeart/2005/8/layout/hierarchy3"/>
    <dgm:cxn modelId="{A3F7EB3C-7378-479F-8192-082D1945D5C8}" type="presParOf" srcId="{2C5E0EEF-1865-433B-A765-8D0CEDE60E89}" destId="{6AD3A970-F8D6-4A6E-B8A2-A1D34129ECAF}" srcOrd="1" destOrd="0" presId="urn:microsoft.com/office/officeart/2005/8/layout/hierarchy3"/>
    <dgm:cxn modelId="{0118169E-581A-44C5-B362-9813E12E0501}" type="presParOf" srcId="{C137C8CA-FFC6-42F8-9BB5-3739DEAE6450}" destId="{280B3A45-24E7-442E-A695-7D499DA7D3E5}" srcOrd="1" destOrd="0" presId="urn:microsoft.com/office/officeart/2005/8/layout/hierarchy3"/>
    <dgm:cxn modelId="{B752570A-99AA-4D5B-B5A0-2C62998DD1E5}" type="presParOf" srcId="{280B3A45-24E7-442E-A695-7D499DA7D3E5}" destId="{9AAD6F09-B5DA-4000-85F2-06AB812148ED}" srcOrd="0" destOrd="0" presId="urn:microsoft.com/office/officeart/2005/8/layout/hierarchy3"/>
    <dgm:cxn modelId="{2360B1FE-9567-4BE4-A4C5-95A9F46E99F2}" type="presParOf" srcId="{280B3A45-24E7-442E-A695-7D499DA7D3E5}" destId="{2BE4B644-26CE-42EB-AE4D-20801B58759C}" srcOrd="1" destOrd="0" presId="urn:microsoft.com/office/officeart/2005/8/layout/hierarchy3"/>
    <dgm:cxn modelId="{5CFCC673-81BB-4425-8992-C706F778A01A}" type="presParOf" srcId="{280B3A45-24E7-442E-A695-7D499DA7D3E5}" destId="{A461E583-4013-4F6C-8174-9D9015B15F24}" srcOrd="2" destOrd="0" presId="urn:microsoft.com/office/officeart/2005/8/layout/hierarchy3"/>
    <dgm:cxn modelId="{11564E7A-1A8F-4E76-B3AC-13784ECBA156}" type="presParOf" srcId="{280B3A45-24E7-442E-A695-7D499DA7D3E5}" destId="{53EB10CD-3E32-43DE-8E54-417FC1AF44AB}" srcOrd="3" destOrd="0" presId="urn:microsoft.com/office/officeart/2005/8/layout/hierarchy3"/>
    <dgm:cxn modelId="{B53F143E-11C4-43D7-B664-FDE681D4D938}" type="presParOf" srcId="{280B3A45-24E7-442E-A695-7D499DA7D3E5}" destId="{1758DFF7-E072-4095-9627-17F898C41C46}" srcOrd="4" destOrd="0" presId="urn:microsoft.com/office/officeart/2005/8/layout/hierarchy3"/>
    <dgm:cxn modelId="{000C0077-7252-463D-8ADB-797E4CC0F4E3}" type="presParOf" srcId="{280B3A45-24E7-442E-A695-7D499DA7D3E5}" destId="{837FF6CC-E7B4-4E29-BBD2-D84F22C97305}" srcOrd="5" destOrd="0" presId="urn:microsoft.com/office/officeart/2005/8/layout/hierarchy3"/>
    <dgm:cxn modelId="{B2D61FE0-B4EE-40EB-AE17-0D0F1C14CB4E}" type="presParOf" srcId="{5E790483-8904-4AAF-83B9-07B5E508D04E}" destId="{6B4B0E99-139A-4010-89CE-CE7416F8423A}" srcOrd="2" destOrd="0" presId="urn:microsoft.com/office/officeart/2005/8/layout/hierarchy3"/>
    <dgm:cxn modelId="{2896F2FC-0279-4D4F-9A4A-6A16565656C1}" type="presParOf" srcId="{6B4B0E99-139A-4010-89CE-CE7416F8423A}" destId="{D0E6E6BB-CC90-4B9A-BB79-F97405AE6F50}" srcOrd="0" destOrd="0" presId="urn:microsoft.com/office/officeart/2005/8/layout/hierarchy3"/>
    <dgm:cxn modelId="{777F3618-BC66-4FA2-8E6F-689AD288E3E1}" type="presParOf" srcId="{D0E6E6BB-CC90-4B9A-BB79-F97405AE6F50}" destId="{BB46BC30-CCE1-4A68-90EA-3239E0E4651C}" srcOrd="0" destOrd="0" presId="urn:microsoft.com/office/officeart/2005/8/layout/hierarchy3"/>
    <dgm:cxn modelId="{016D509B-7ACD-4C4F-85CF-09C6C4CC30D5}" type="presParOf" srcId="{D0E6E6BB-CC90-4B9A-BB79-F97405AE6F50}" destId="{7ACFFC77-6508-4A67-B0B7-903BEE55FE2C}" srcOrd="1" destOrd="0" presId="urn:microsoft.com/office/officeart/2005/8/layout/hierarchy3"/>
    <dgm:cxn modelId="{AF162AFE-57DD-422B-8515-61B0C94B5877}" type="presParOf" srcId="{6B4B0E99-139A-4010-89CE-CE7416F8423A}" destId="{FCCE1302-4133-4BA9-BD18-9963519DE8A2}" srcOrd="1" destOrd="0" presId="urn:microsoft.com/office/officeart/2005/8/layout/hierarchy3"/>
    <dgm:cxn modelId="{BF177611-75D6-4768-8C02-D6043D5B46F2}" type="presParOf" srcId="{FCCE1302-4133-4BA9-BD18-9963519DE8A2}" destId="{E1376984-9745-40CA-9748-094F05CFB296}" srcOrd="0" destOrd="0" presId="urn:microsoft.com/office/officeart/2005/8/layout/hierarchy3"/>
    <dgm:cxn modelId="{CC222A2B-9079-4FF4-85AB-7F7B1C551807}" type="presParOf" srcId="{FCCE1302-4133-4BA9-BD18-9963519DE8A2}" destId="{7EE3D762-04E8-4383-9D2B-DEACDB8BE3D7}" srcOrd="1" destOrd="0" presId="urn:microsoft.com/office/officeart/2005/8/layout/hierarchy3"/>
    <dgm:cxn modelId="{38DF0F56-3BAF-481C-98CF-8EC97A40D6CA}" type="presParOf" srcId="{FCCE1302-4133-4BA9-BD18-9963519DE8A2}" destId="{6DF6ED3F-30C2-46F8-A0CA-52A1A5FFD4BE}" srcOrd="2" destOrd="0" presId="urn:microsoft.com/office/officeart/2005/8/layout/hierarchy3"/>
    <dgm:cxn modelId="{092E211B-EA30-448B-A7E9-509470034582}" type="presParOf" srcId="{FCCE1302-4133-4BA9-BD18-9963519DE8A2}" destId="{8AF2F632-5ED3-4616-8920-95B3E7B268C5}" srcOrd="3" destOrd="0" presId="urn:microsoft.com/office/officeart/2005/8/layout/hierarchy3"/>
    <dgm:cxn modelId="{8BA349FE-2D47-43B3-9267-D2F0175FFC89}" type="presParOf" srcId="{FCCE1302-4133-4BA9-BD18-9963519DE8A2}" destId="{C18178B4-6578-4DB4-AAD9-8C270746EBE9}" srcOrd="4" destOrd="0" presId="urn:microsoft.com/office/officeart/2005/8/layout/hierarchy3"/>
    <dgm:cxn modelId="{9E285679-2BC7-4D01-B926-A22B234B41B6}" type="presParOf" srcId="{FCCE1302-4133-4BA9-BD18-9963519DE8A2}" destId="{981BD07B-340F-4AC4-948E-30D5E420739B}" srcOrd="5" destOrd="0" presId="urn:microsoft.com/office/officeart/2005/8/layout/hierarchy3"/>
    <dgm:cxn modelId="{D585E606-85ED-4368-9EFF-F5D5E014966D}" type="presParOf" srcId="{5E790483-8904-4AAF-83B9-07B5E508D04E}" destId="{C3E32FEF-30E5-4D12-A674-9FAA12988840}" srcOrd="3" destOrd="0" presId="urn:microsoft.com/office/officeart/2005/8/layout/hierarchy3"/>
    <dgm:cxn modelId="{282B292D-CFE3-4DF4-AFEF-67770A6A1A4C}" type="presParOf" srcId="{C3E32FEF-30E5-4D12-A674-9FAA12988840}" destId="{B501B58E-9D39-4DCF-A774-414A08AB2E07}" srcOrd="0" destOrd="0" presId="urn:microsoft.com/office/officeart/2005/8/layout/hierarchy3"/>
    <dgm:cxn modelId="{C8F8E651-3D83-4FD4-9EE0-885E6AD3B6E2}" type="presParOf" srcId="{B501B58E-9D39-4DCF-A774-414A08AB2E07}" destId="{95AF1777-FDEF-43EB-8E2B-9DCB52F0C3AD}" srcOrd="0" destOrd="0" presId="urn:microsoft.com/office/officeart/2005/8/layout/hierarchy3"/>
    <dgm:cxn modelId="{1E87407D-B7E1-4CE6-9E45-04D6A05E8E74}" type="presParOf" srcId="{B501B58E-9D39-4DCF-A774-414A08AB2E07}" destId="{8C4E902C-697D-4197-8C2C-E53430E86D76}" srcOrd="1" destOrd="0" presId="urn:microsoft.com/office/officeart/2005/8/layout/hierarchy3"/>
    <dgm:cxn modelId="{B1A44CC1-703B-4EF6-B881-7DEBC2981C9E}" type="presParOf" srcId="{C3E32FEF-30E5-4D12-A674-9FAA12988840}" destId="{15CC5E09-09D8-4AE1-A81F-5CC3A240FAE6}" srcOrd="1" destOrd="0" presId="urn:microsoft.com/office/officeart/2005/8/layout/hierarchy3"/>
    <dgm:cxn modelId="{42BF142A-72A5-4AAC-8C14-BF0B6AF4217B}" type="presParOf" srcId="{15CC5E09-09D8-4AE1-A81F-5CC3A240FAE6}" destId="{561024F5-EA82-4C4E-BD48-493738CC8613}" srcOrd="0" destOrd="0" presId="urn:microsoft.com/office/officeart/2005/8/layout/hierarchy3"/>
    <dgm:cxn modelId="{85B5D628-35FF-4CBE-B893-7036D228A71F}" type="presParOf" srcId="{15CC5E09-09D8-4AE1-A81F-5CC3A240FAE6}" destId="{557DB72B-5513-4290-AFF4-7BBF7153D433}" srcOrd="1" destOrd="0" presId="urn:microsoft.com/office/officeart/2005/8/layout/hierarchy3"/>
    <dgm:cxn modelId="{556B5D92-38FD-4DBA-8010-BA8EAD7606BE}" type="presParOf" srcId="{15CC5E09-09D8-4AE1-A81F-5CC3A240FAE6}" destId="{04A30C8D-C7E6-41F5-8F67-BF8561745E71}" srcOrd="2" destOrd="0" presId="urn:microsoft.com/office/officeart/2005/8/layout/hierarchy3"/>
    <dgm:cxn modelId="{0CD6777E-CA99-4D43-B04F-0F04D4410920}" type="presParOf" srcId="{15CC5E09-09D8-4AE1-A81F-5CC3A240FAE6}" destId="{7A694FCA-028A-4B0B-A079-AA78BF853B43}" srcOrd="3" destOrd="0" presId="urn:microsoft.com/office/officeart/2005/8/layout/hierarchy3"/>
    <dgm:cxn modelId="{A6D5D586-8D0D-4DD5-B4EA-34A9B5339D62}" type="presParOf" srcId="{15CC5E09-09D8-4AE1-A81F-5CC3A240FAE6}" destId="{488FBC0E-2566-4524-9D2D-7FE0C90667B4}" srcOrd="4" destOrd="0" presId="urn:microsoft.com/office/officeart/2005/8/layout/hierarchy3"/>
    <dgm:cxn modelId="{6B95D30E-5333-4D7F-BCC6-8CD32FD69313}" type="presParOf" srcId="{15CC5E09-09D8-4AE1-A81F-5CC3A240FAE6}" destId="{5D03208D-6356-45D5-8089-D66E57B4D2B3}" srcOrd="5" destOrd="0" presId="urn:microsoft.com/office/officeart/2005/8/layout/hierarchy3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11144C-A154-4971-BDE4-88D4D0DEDB8B}">
      <dsp:nvSpPr>
        <dsp:cNvPr id="0" name=""/>
        <dsp:cNvSpPr/>
      </dsp:nvSpPr>
      <dsp:spPr>
        <a:xfrm>
          <a:off x="3589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0623" y="46081"/>
        <a:ext cx="1377990" cy="868925"/>
      </dsp:txXfrm>
    </dsp:sp>
    <dsp:sp modelId="{CAC6A71C-F08E-44C1-AAEB-E27675302E07}">
      <dsp:nvSpPr>
        <dsp:cNvPr id="0" name=""/>
        <dsp:cNvSpPr/>
      </dsp:nvSpPr>
      <dsp:spPr>
        <a:xfrm>
          <a:off x="146795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576043-F35D-4BC3-A3A4-D0AEE3D49F80}">
      <dsp:nvSpPr>
        <dsp:cNvPr id="0" name=""/>
        <dsp:cNvSpPr/>
      </dsp:nvSpPr>
      <dsp:spPr>
        <a:xfrm>
          <a:off x="290001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1 </a:t>
          </a:r>
          <a:r>
            <a:rPr lang="en-US" altLang="ko-KR" sz="900" kern="1200">
              <a:solidFill>
                <a:srgbClr val="0070C0"/>
              </a:solidFill>
            </a:rPr>
            <a:t>(83,795)</a:t>
          </a:r>
        </a:p>
      </dsp:txBody>
      <dsp:txXfrm>
        <a:off x="299979" y="1110074"/>
        <a:ext cx="1185645" cy="320723"/>
      </dsp:txXfrm>
    </dsp:sp>
    <dsp:sp modelId="{90123C78-A059-420B-93E2-27ED0BA9CA31}">
      <dsp:nvSpPr>
        <dsp:cNvPr id="0" name=""/>
        <dsp:cNvSpPr/>
      </dsp:nvSpPr>
      <dsp:spPr>
        <a:xfrm>
          <a:off x="146795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5B70CC-4C7C-49BC-8C0F-ECD32ACDE327}">
      <dsp:nvSpPr>
        <dsp:cNvPr id="0" name=""/>
        <dsp:cNvSpPr/>
      </dsp:nvSpPr>
      <dsp:spPr>
        <a:xfrm>
          <a:off x="290001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C </a:t>
          </a:r>
          <a:r>
            <a:rPr lang="en-US" altLang="ko-KR" sz="900" kern="1200">
              <a:solidFill>
                <a:srgbClr val="0070C0"/>
              </a:solidFill>
            </a:rPr>
            <a:t>(23,673)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C </a:t>
          </a:r>
          <a:r>
            <a:rPr lang="en-US" altLang="ko-KR" sz="900" kern="1200">
              <a:solidFill>
                <a:srgbClr val="0070C0"/>
              </a:solidFill>
            </a:rPr>
            <a:t>(33,800)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08406" y="1617236"/>
        <a:ext cx="1168791" cy="591574"/>
      </dsp:txXfrm>
    </dsp:sp>
    <dsp:sp modelId="{D8636531-0863-47D5-A346-B3500A4F1F98}">
      <dsp:nvSpPr>
        <dsp:cNvPr id="0" name=""/>
        <dsp:cNvSpPr/>
      </dsp:nvSpPr>
      <dsp:spPr>
        <a:xfrm>
          <a:off x="146795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28A1AEE-2F87-42E6-AE95-DB6B4D19D8E7}">
      <dsp:nvSpPr>
        <dsp:cNvPr id="0" name=""/>
        <dsp:cNvSpPr/>
      </dsp:nvSpPr>
      <dsp:spPr>
        <a:xfrm>
          <a:off x="290001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￦</a:t>
          </a:r>
          <a:r>
            <a:rPr lang="en-US" altLang="ko-KR" sz="900" kern="1200"/>
            <a:t>30,000 </a:t>
          </a:r>
          <a:r>
            <a:rPr lang="ko-KR" altLang="en-US" sz="900" kern="1200"/>
            <a:t>별도</a:t>
          </a:r>
          <a:r>
            <a:rPr lang="en-US" altLang="ko-KR" sz="900" kern="1200"/>
            <a:t>)</a:t>
          </a:r>
          <a:endParaRPr lang="ko-KR" altLang="en-US" sz="900" kern="1200"/>
        </a:p>
      </dsp:txBody>
      <dsp:txXfrm>
        <a:off x="325312" y="2420582"/>
        <a:ext cx="1134979" cy="1563658"/>
      </dsp:txXfrm>
    </dsp:sp>
    <dsp:sp modelId="{0C9B9165-C70C-4916-80F3-6DB7EFE5114D}">
      <dsp:nvSpPr>
        <dsp:cNvPr id="0" name=""/>
        <dsp:cNvSpPr/>
      </dsp:nvSpPr>
      <dsp:spPr>
        <a:xfrm>
          <a:off x="1751758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1778792" y="46081"/>
        <a:ext cx="1377990" cy="868925"/>
      </dsp:txXfrm>
    </dsp:sp>
    <dsp:sp modelId="{9AAD6F09-B5DA-4000-85F2-06AB812148ED}">
      <dsp:nvSpPr>
        <dsp:cNvPr id="0" name=""/>
        <dsp:cNvSpPr/>
      </dsp:nvSpPr>
      <dsp:spPr>
        <a:xfrm>
          <a:off x="1894964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BE4B644-26CE-42EB-AE4D-20801B58759C}">
      <dsp:nvSpPr>
        <dsp:cNvPr id="0" name=""/>
        <dsp:cNvSpPr/>
      </dsp:nvSpPr>
      <dsp:spPr>
        <a:xfrm>
          <a:off x="2038170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2 </a:t>
          </a:r>
          <a:r>
            <a:rPr lang="en-US" altLang="ko-KR" sz="900" kern="1200">
              <a:solidFill>
                <a:srgbClr val="0070C0"/>
              </a:solidFill>
            </a:rPr>
            <a:t>(103,549)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48148" y="1110074"/>
        <a:ext cx="1185645" cy="320723"/>
      </dsp:txXfrm>
    </dsp:sp>
    <dsp:sp modelId="{A461E583-4013-4F6C-8174-9D9015B15F24}">
      <dsp:nvSpPr>
        <dsp:cNvPr id="0" name=""/>
        <dsp:cNvSpPr/>
      </dsp:nvSpPr>
      <dsp:spPr>
        <a:xfrm>
          <a:off x="1894964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EB10CD-3E32-43DE-8E54-417FC1AF44AB}">
      <dsp:nvSpPr>
        <dsp:cNvPr id="0" name=""/>
        <dsp:cNvSpPr/>
      </dsp:nvSpPr>
      <dsp:spPr>
        <a:xfrm>
          <a:off x="2038170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B </a:t>
          </a:r>
          <a:r>
            <a:rPr lang="en-US" altLang="ko-KR" sz="900" kern="1200">
              <a:solidFill>
                <a:srgbClr val="0070C0"/>
              </a:solidFill>
            </a:rPr>
            <a:t>(40,800)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56575" y="1617236"/>
        <a:ext cx="1168791" cy="591574"/>
      </dsp:txXfrm>
    </dsp:sp>
    <dsp:sp modelId="{1758DFF7-E072-4095-9627-17F898C41C46}">
      <dsp:nvSpPr>
        <dsp:cNvPr id="0" name=""/>
        <dsp:cNvSpPr/>
      </dsp:nvSpPr>
      <dsp:spPr>
        <a:xfrm>
          <a:off x="1894964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7FF6CC-E7B4-4E29-BBD2-D84F22C97305}">
      <dsp:nvSpPr>
        <dsp:cNvPr id="0" name=""/>
        <dsp:cNvSpPr/>
      </dsp:nvSpPr>
      <dsp:spPr>
        <a:xfrm>
          <a:off x="2038170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포함</a:t>
          </a:r>
          <a:r>
            <a:rPr lang="en-US" altLang="ko-KR" sz="900" kern="1200"/>
            <a:t>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1</a:t>
          </a:r>
          <a:r>
            <a:rPr lang="ko-KR" altLang="en-US" sz="900" kern="1200"/>
            <a:t>항목 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초음파 </a:t>
          </a:r>
          <a:r>
            <a:rPr lang="en-US" altLang="ko-KR" sz="900" kern="1200"/>
            <a:t>1</a:t>
          </a:r>
          <a:r>
            <a:rPr lang="ko-KR" altLang="en-US" sz="900" kern="1200"/>
            <a:t>항목 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2073481" y="2420582"/>
        <a:ext cx="1134979" cy="1563658"/>
      </dsp:txXfrm>
    </dsp:sp>
    <dsp:sp modelId="{BB46BC30-CCE1-4A68-90EA-3239E0E4651C}">
      <dsp:nvSpPr>
        <dsp:cNvPr id="0" name=""/>
        <dsp:cNvSpPr/>
      </dsp:nvSpPr>
      <dsp:spPr>
        <a:xfrm>
          <a:off x="3499928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526962" y="46081"/>
        <a:ext cx="1377990" cy="868925"/>
      </dsp:txXfrm>
    </dsp:sp>
    <dsp:sp modelId="{E1376984-9745-40CA-9748-094F05CFB296}">
      <dsp:nvSpPr>
        <dsp:cNvPr id="0" name=""/>
        <dsp:cNvSpPr/>
      </dsp:nvSpPr>
      <dsp:spPr>
        <a:xfrm>
          <a:off x="3643133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E3D762-04E8-4383-9D2B-DEACDB8BE3D7}">
      <dsp:nvSpPr>
        <dsp:cNvPr id="0" name=""/>
        <dsp:cNvSpPr/>
      </dsp:nvSpPr>
      <dsp:spPr>
        <a:xfrm>
          <a:off x="3786339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 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796317" y="1110074"/>
        <a:ext cx="1185645" cy="320723"/>
      </dsp:txXfrm>
    </dsp:sp>
    <dsp:sp modelId="{6DF6ED3F-30C2-46F8-A0CA-52A1A5FFD4BE}">
      <dsp:nvSpPr>
        <dsp:cNvPr id="0" name=""/>
        <dsp:cNvSpPr/>
      </dsp:nvSpPr>
      <dsp:spPr>
        <a:xfrm>
          <a:off x="3643133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F2F632-5ED3-4616-8920-95B3E7B268C5}">
      <dsp:nvSpPr>
        <dsp:cNvPr id="0" name=""/>
        <dsp:cNvSpPr/>
      </dsp:nvSpPr>
      <dsp:spPr>
        <a:xfrm>
          <a:off x="3786339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804744" y="1617236"/>
        <a:ext cx="1168791" cy="591574"/>
      </dsp:txXfrm>
    </dsp:sp>
    <dsp:sp modelId="{C18178B4-6578-4DB4-AAD9-8C270746EBE9}">
      <dsp:nvSpPr>
        <dsp:cNvPr id="0" name=""/>
        <dsp:cNvSpPr/>
      </dsp:nvSpPr>
      <dsp:spPr>
        <a:xfrm>
          <a:off x="3643133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1BD07B-340F-4AC4-948E-30D5E420739B}">
      <dsp:nvSpPr>
        <dsp:cNvPr id="0" name=""/>
        <dsp:cNvSpPr/>
      </dsp:nvSpPr>
      <dsp:spPr>
        <a:xfrm>
          <a:off x="3786339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endParaRPr lang="en-US" altLang="ko-KR" sz="900" kern="1200">
            <a:solidFill>
              <a:srgbClr val="0070C0"/>
            </a:solidFill>
          </a:endParaRP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</a:t>
          </a:r>
          <a:r>
            <a:rPr lang="ko-KR" altLang="en-US" sz="900" kern="1200"/>
            <a:t>대장</a:t>
          </a:r>
          <a:r>
            <a:rPr lang="en-US" altLang="ko-KR" sz="900" kern="1200"/>
            <a:t> 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(87,810)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endParaRPr lang="en-US" altLang="ko-KR" sz="900" kern="1200">
            <a:solidFill>
              <a:srgbClr val="0070C0"/>
            </a:solidFill>
          </a:endParaRP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1</a:t>
          </a:r>
          <a:r>
            <a:rPr lang="ko-KR" altLang="en-US" sz="900" kern="1200"/>
            <a:t>항목 선택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3821650" y="2420582"/>
        <a:ext cx="1134979" cy="1563658"/>
      </dsp:txXfrm>
    </dsp:sp>
    <dsp:sp modelId="{95AF1777-FDEF-43EB-8E2B-9DCB52F0C3AD}">
      <dsp:nvSpPr>
        <dsp:cNvPr id="0" name=""/>
        <dsp:cNvSpPr/>
      </dsp:nvSpPr>
      <dsp:spPr>
        <a:xfrm>
          <a:off x="5248097" y="19047"/>
          <a:ext cx="1432058" cy="92299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5275131" y="46081"/>
        <a:ext cx="1377990" cy="868925"/>
      </dsp:txXfrm>
    </dsp:sp>
    <dsp:sp modelId="{561024F5-EA82-4C4E-BD48-493738CC8613}">
      <dsp:nvSpPr>
        <dsp:cNvPr id="0" name=""/>
        <dsp:cNvSpPr/>
      </dsp:nvSpPr>
      <dsp:spPr>
        <a:xfrm>
          <a:off x="5391303" y="942041"/>
          <a:ext cx="143205" cy="328395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28395"/>
              </a:lnTo>
              <a:lnTo>
                <a:pt x="143205" y="328395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57DB72B-5513-4290-AFF4-7BBF7153D433}">
      <dsp:nvSpPr>
        <dsp:cNvPr id="0" name=""/>
        <dsp:cNvSpPr/>
      </dsp:nvSpPr>
      <dsp:spPr>
        <a:xfrm>
          <a:off x="5534509" y="1100096"/>
          <a:ext cx="1205601" cy="340679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 (107,143)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44487" y="1110074"/>
        <a:ext cx="1185645" cy="320723"/>
      </dsp:txXfrm>
    </dsp:sp>
    <dsp:sp modelId="{04A30C8D-C7E6-41F5-8F67-BF8561745E71}">
      <dsp:nvSpPr>
        <dsp:cNvPr id="0" name=""/>
        <dsp:cNvSpPr/>
      </dsp:nvSpPr>
      <dsp:spPr>
        <a:xfrm>
          <a:off x="5391303" y="942041"/>
          <a:ext cx="143205" cy="97098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970982"/>
              </a:lnTo>
              <a:lnTo>
                <a:pt x="143205" y="970982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694FCA-028A-4B0B-A079-AA78BF853B43}">
      <dsp:nvSpPr>
        <dsp:cNvPr id="0" name=""/>
        <dsp:cNvSpPr/>
      </dsp:nvSpPr>
      <dsp:spPr>
        <a:xfrm>
          <a:off x="5534509" y="1598831"/>
          <a:ext cx="1205601" cy="62838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여성장비</a:t>
          </a:r>
          <a:r>
            <a:rPr lang="en-US" altLang="ko-KR" sz="900" kern="1200"/>
            <a:t>A 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52914" y="1617236"/>
        <a:ext cx="1168791" cy="591574"/>
      </dsp:txXfrm>
    </dsp:sp>
    <dsp:sp modelId="{488FBC0E-2566-4524-9D2D-7FE0C90667B4}">
      <dsp:nvSpPr>
        <dsp:cNvPr id="0" name=""/>
        <dsp:cNvSpPr/>
      </dsp:nvSpPr>
      <dsp:spPr>
        <a:xfrm>
          <a:off x="5391303" y="942041"/>
          <a:ext cx="143205" cy="22603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260370"/>
              </a:lnTo>
              <a:lnTo>
                <a:pt x="143205" y="2260370"/>
              </a:lnTo>
            </a:path>
          </a:pathLst>
        </a:custGeom>
        <a:noFill/>
        <a:ln w="25400" cap="flat" cmpd="sng" algn="ctr">
          <a:solidFill>
            <a:schemeClr val="accent3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D03208D-6356-45D5-8089-D66E57B4D2B3}">
      <dsp:nvSpPr>
        <dsp:cNvPr id="0" name=""/>
        <dsp:cNvSpPr/>
      </dsp:nvSpPr>
      <dsp:spPr>
        <a:xfrm>
          <a:off x="5534509" y="2385271"/>
          <a:ext cx="1205601" cy="1634280"/>
        </a:xfrm>
        <a:prstGeom prst="roundRect">
          <a:avLst>
            <a:gd name="adj" fmla="val 10000"/>
          </a:avLst>
        </a:prstGeom>
        <a:solidFill>
          <a:schemeClr val="accent3">
            <a:lumMod val="40000"/>
            <a:lumOff val="60000"/>
            <a:alpha val="9000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  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뇌 </a:t>
          </a:r>
          <a:r>
            <a:rPr lang="en-US" altLang="ko-KR" sz="900" kern="1200"/>
            <a:t>MRI  </a:t>
          </a:r>
          <a:r>
            <a:rPr lang="en-US" altLang="ko-KR" sz="900" kern="1200">
              <a:solidFill>
                <a:srgbClr val="0070C0"/>
              </a:solidFill>
            </a:rPr>
            <a:t>(100,000)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>
              <a:solidFill>
                <a:srgbClr val="0070C0"/>
              </a:solidFill>
            </a:rPr>
            <a:t>(43,855)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2</a:t>
          </a:r>
          <a:r>
            <a:rPr lang="ko-KR" altLang="en-US" sz="900" kern="1200"/>
            <a:t>항목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>
              <a:solidFill>
                <a:srgbClr val="0070C0"/>
              </a:solidFill>
            </a:rPr>
            <a:t>(22,264)</a:t>
          </a:r>
          <a:endParaRPr lang="ko-KR" altLang="en-US" sz="900" kern="1200">
            <a:solidFill>
              <a:srgbClr val="0070C0"/>
            </a:solidFill>
          </a:endParaRPr>
        </a:p>
      </dsp:txBody>
      <dsp:txXfrm>
        <a:off x="5569820" y="2420582"/>
        <a:ext cx="1134979" cy="156365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10AA2C0-7324-49F2-943B-5F5D2262E072}">
      <dsp:nvSpPr>
        <dsp:cNvPr id="0" name=""/>
        <dsp:cNvSpPr/>
      </dsp:nvSpPr>
      <dsp:spPr>
        <a:xfrm>
          <a:off x="3058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남성장비</a:t>
          </a:r>
          <a:r>
            <a:rPr lang="en-US" altLang="ko-KR" sz="1600" kern="1200">
              <a:solidFill>
                <a:schemeClr val="tx1"/>
              </a:solidFill>
            </a:rPr>
            <a:t>C</a:t>
          </a:r>
        </a:p>
      </dsp:txBody>
      <dsp:txXfrm>
        <a:off x="3058" y="792074"/>
        <a:ext cx="1172393" cy="460800"/>
      </dsp:txXfrm>
    </dsp:sp>
    <dsp:sp modelId="{DE8F5597-AA1C-4165-8673-16E63539ADF3}">
      <dsp:nvSpPr>
        <dsp:cNvPr id="0" name=""/>
        <dsp:cNvSpPr/>
      </dsp:nvSpPr>
      <dsp:spPr>
        <a:xfrm>
          <a:off x="3058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신체계측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시력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청력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체성분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흉부 </a:t>
          </a:r>
          <a:r>
            <a:rPr lang="en-US" altLang="ko-KR" sz="800" kern="1200"/>
            <a:t>X-ray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복부초음파</a:t>
          </a:r>
        </a:p>
      </dsp:txBody>
      <dsp:txXfrm>
        <a:off x="3058" y="1252874"/>
        <a:ext cx="1172393" cy="2717550"/>
      </dsp:txXfrm>
    </dsp:sp>
    <dsp:sp modelId="{81DAA6CE-AA18-42DA-AE77-BA581F3D04CC}">
      <dsp:nvSpPr>
        <dsp:cNvPr id="0" name=""/>
        <dsp:cNvSpPr/>
      </dsp:nvSpPr>
      <dsp:spPr>
        <a:xfrm>
          <a:off x="1339587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C</a:t>
          </a:r>
        </a:p>
      </dsp:txBody>
      <dsp:txXfrm>
        <a:off x="1339587" y="792074"/>
        <a:ext cx="1172393" cy="460800"/>
      </dsp:txXfrm>
    </dsp:sp>
    <dsp:sp modelId="{11085C93-760B-46A6-BCDC-827D62D66D16}">
      <dsp:nvSpPr>
        <dsp:cNvPr id="0" name=""/>
        <dsp:cNvSpPr/>
      </dsp:nvSpPr>
      <dsp:spPr>
        <a:xfrm>
          <a:off x="1339587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신체계측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시력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청력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체성분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흉부 </a:t>
          </a:r>
          <a:r>
            <a:rPr lang="en-US" altLang="ko-KR" sz="800" kern="1200"/>
            <a:t>X-ray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복부초음파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자궁경부세포진검사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유방촬영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1339587" y="1252874"/>
        <a:ext cx="1172393" cy="2717550"/>
      </dsp:txXfrm>
    </dsp:sp>
    <dsp:sp modelId="{7D2538CE-6519-4FD8-A876-06E21A858AD4}">
      <dsp:nvSpPr>
        <dsp:cNvPr id="0" name=""/>
        <dsp:cNvSpPr/>
      </dsp:nvSpPr>
      <dsp:spPr>
        <a:xfrm>
          <a:off x="2676115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남성장비</a:t>
          </a:r>
          <a:r>
            <a:rPr lang="en-US" altLang="ko-KR" sz="1600" kern="1200">
              <a:solidFill>
                <a:schemeClr val="tx1"/>
              </a:solidFill>
            </a:rPr>
            <a:t>A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2676115" y="792074"/>
        <a:ext cx="1172393" cy="460800"/>
      </dsp:txXfrm>
    </dsp:sp>
    <dsp:sp modelId="{4AC5E37C-E9D5-4277-B409-B3439195FD5F}">
      <dsp:nvSpPr>
        <dsp:cNvPr id="0" name=""/>
        <dsp:cNvSpPr/>
      </dsp:nvSpPr>
      <dsp:spPr>
        <a:xfrm>
          <a:off x="2676115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남성장비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폐기능검사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안저촬영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안압측정</a:t>
          </a:r>
        </a:p>
      </dsp:txBody>
      <dsp:txXfrm>
        <a:off x="2676115" y="1252874"/>
        <a:ext cx="1172393" cy="2717550"/>
      </dsp:txXfrm>
    </dsp:sp>
    <dsp:sp modelId="{F9E2C4B9-90BB-4ECC-8236-205E1D43165A}">
      <dsp:nvSpPr>
        <dsp:cNvPr id="0" name=""/>
        <dsp:cNvSpPr/>
      </dsp:nvSpPr>
      <dsp:spPr>
        <a:xfrm>
          <a:off x="4012644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B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4012644" y="792074"/>
        <a:ext cx="1172393" cy="460800"/>
      </dsp:txXfrm>
    </dsp:sp>
    <dsp:sp modelId="{3B151C66-D7CE-482C-8C81-D36CCCB88BFC}">
      <dsp:nvSpPr>
        <dsp:cNvPr id="0" name=""/>
        <dsp:cNvSpPr/>
      </dsp:nvSpPr>
      <dsp:spPr>
        <a:xfrm>
          <a:off x="4012644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여성장비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폐기능검사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안저촬영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안압측정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4012644" y="1252874"/>
        <a:ext cx="1172393" cy="2717550"/>
      </dsp:txXfrm>
    </dsp:sp>
    <dsp:sp modelId="{2FD47CFF-FA31-4CB5-B98A-12877054268F}">
      <dsp:nvSpPr>
        <dsp:cNvPr id="0" name=""/>
        <dsp:cNvSpPr/>
      </dsp:nvSpPr>
      <dsp:spPr>
        <a:xfrm>
          <a:off x="5349173" y="792074"/>
          <a:ext cx="1172393" cy="460800"/>
        </a:xfrm>
        <a:prstGeom prst="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65024" rIns="113792" bIns="65024" numCol="1" spcCol="1270" anchor="ctr" anchorCtr="0">
          <a:noAutofit/>
        </a:bodyPr>
        <a:lstStyle/>
        <a:p>
          <a:pPr lvl="0" algn="ctr" defTabSz="7112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600" kern="1200">
              <a:solidFill>
                <a:schemeClr val="tx1"/>
              </a:solidFill>
            </a:rPr>
            <a:t>여성장비</a:t>
          </a:r>
          <a:r>
            <a:rPr lang="en-US" altLang="ko-KR" sz="1600" kern="1200">
              <a:solidFill>
                <a:schemeClr val="tx1"/>
              </a:solidFill>
            </a:rPr>
            <a:t>A</a:t>
          </a:r>
          <a:endParaRPr lang="ko-KR" altLang="en-US" sz="1600" kern="1200">
            <a:solidFill>
              <a:schemeClr val="tx1"/>
            </a:solidFill>
          </a:endParaRPr>
        </a:p>
      </dsp:txBody>
      <dsp:txXfrm>
        <a:off x="5349173" y="792074"/>
        <a:ext cx="1172393" cy="460800"/>
      </dsp:txXfrm>
    </dsp:sp>
    <dsp:sp modelId="{DF997F2D-47BD-4FF8-BB65-E2C07C525137}">
      <dsp:nvSpPr>
        <dsp:cNvPr id="0" name=""/>
        <dsp:cNvSpPr/>
      </dsp:nvSpPr>
      <dsp:spPr>
        <a:xfrm>
          <a:off x="5349173" y="1252874"/>
          <a:ext cx="1172393" cy="2717550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여성장비</a:t>
          </a:r>
          <a:r>
            <a:rPr lang="en-US" altLang="ko-KR" sz="800" kern="1200"/>
            <a:t>2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골밀도검사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5349173" y="1252874"/>
        <a:ext cx="1172393" cy="271755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10AA2C0-7324-49F2-943B-5F5D2262E072}">
      <dsp:nvSpPr>
        <dsp:cNvPr id="0" name=""/>
        <dsp:cNvSpPr/>
      </dsp:nvSpPr>
      <dsp:spPr>
        <a:xfrm>
          <a:off x="11609" y="2862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1</a:t>
          </a:r>
        </a:p>
      </dsp:txBody>
      <dsp:txXfrm>
        <a:off x="11609" y="2862"/>
        <a:ext cx="2016993" cy="604800"/>
      </dsp:txXfrm>
    </dsp:sp>
    <dsp:sp modelId="{DE8F5597-AA1C-4165-8673-16E63539ADF3}">
      <dsp:nvSpPr>
        <dsp:cNvPr id="0" name=""/>
        <dsp:cNvSpPr/>
      </dsp:nvSpPr>
      <dsp:spPr>
        <a:xfrm>
          <a:off x="2068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ctr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간기능검사</a:t>
          </a:r>
          <a:endParaRPr lang="en-US" altLang="ko-KR" sz="14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B</a:t>
          </a:r>
          <a:r>
            <a:rPr lang="ko-KR" altLang="en-US" sz="800" kern="1200"/>
            <a:t>형간염 항원</a:t>
          </a:r>
          <a:r>
            <a:rPr lang="en-US" altLang="ko-KR" sz="800" kern="1200"/>
            <a:t>,</a:t>
          </a:r>
          <a:r>
            <a:rPr lang="ko-KR" altLang="en-US" sz="800" kern="1200"/>
            <a:t>항체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당뇨 </a:t>
          </a:r>
          <a:r>
            <a:rPr lang="en-US" altLang="en-US" sz="800" kern="1200"/>
            <a:t>Glucose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신장기능검사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순환기계검사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골격계질환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심전도췌장기능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철결핍성빈혈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성병검사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Diff. count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혈액질환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소변검사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암유전자 </a:t>
          </a:r>
          <a:r>
            <a:rPr lang="en-US" altLang="ko-KR" sz="800" kern="1200"/>
            <a:t>18</a:t>
          </a:r>
          <a:r>
            <a:rPr lang="ko-KR" altLang="en-US" sz="800" kern="1200"/>
            <a:t>종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ko-KR" altLang="en-US" sz="800" kern="1200"/>
        </a:p>
      </dsp:txBody>
      <dsp:txXfrm>
        <a:off x="2068" y="626677"/>
        <a:ext cx="2016993" cy="3228120"/>
      </dsp:txXfrm>
    </dsp:sp>
    <dsp:sp modelId="{81DAA6CE-AA18-42DA-AE77-BA581F3D04CC}">
      <dsp:nvSpPr>
        <dsp:cNvPr id="0" name=""/>
        <dsp:cNvSpPr/>
      </dsp:nvSpPr>
      <dsp:spPr>
        <a:xfrm>
          <a:off x="2301441" y="21877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2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2301441" y="21877"/>
        <a:ext cx="2016993" cy="604800"/>
      </dsp:txXfrm>
    </dsp:sp>
    <dsp:sp modelId="{11085C93-760B-46A6-BCDC-827D62D66D16}">
      <dsp:nvSpPr>
        <dsp:cNvPr id="0" name=""/>
        <dsp:cNvSpPr/>
      </dsp:nvSpPr>
      <dsp:spPr>
        <a:xfrm>
          <a:off x="2301441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혈액종합</a:t>
          </a:r>
          <a:r>
            <a:rPr lang="en-US" altLang="ko-KR" sz="800" kern="1200"/>
            <a:t>1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C</a:t>
          </a:r>
          <a:r>
            <a:rPr lang="ko-KR" altLang="en-US" sz="800" kern="1200"/>
            <a:t>형간염  항체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Hb A1C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갑상선기능</a:t>
          </a:r>
        </a:p>
      </dsp:txBody>
      <dsp:txXfrm>
        <a:off x="2301441" y="626677"/>
        <a:ext cx="2016993" cy="3228120"/>
      </dsp:txXfrm>
    </dsp:sp>
    <dsp:sp modelId="{7D2538CE-6519-4FD8-A876-06E21A858AD4}">
      <dsp:nvSpPr>
        <dsp:cNvPr id="0" name=""/>
        <dsp:cNvSpPr/>
      </dsp:nvSpPr>
      <dsp:spPr>
        <a:xfrm>
          <a:off x="4600813" y="21877"/>
          <a:ext cx="2016993" cy="604800"/>
        </a:xfrm>
        <a:prstGeom prst="rect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99568" tIns="56896" rIns="99568" bIns="56896" numCol="1" spcCol="1270" anchor="ctr" anchorCtr="0">
          <a:noAutofit/>
        </a:bodyPr>
        <a:lstStyle/>
        <a:p>
          <a:pPr lvl="0" algn="ctr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혈액종합</a:t>
          </a:r>
          <a:r>
            <a:rPr lang="en-US" altLang="ko-KR" sz="1400" kern="1200">
              <a:solidFill>
                <a:schemeClr val="tx1"/>
              </a:solidFill>
            </a:rPr>
            <a:t>3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4600813" y="21877"/>
        <a:ext cx="2016993" cy="604800"/>
      </dsp:txXfrm>
    </dsp:sp>
    <dsp:sp modelId="{4AC5E37C-E9D5-4277-B409-B3439195FD5F}">
      <dsp:nvSpPr>
        <dsp:cNvPr id="0" name=""/>
        <dsp:cNvSpPr/>
      </dsp:nvSpPr>
      <dsp:spPr>
        <a:xfrm>
          <a:off x="4600813" y="626677"/>
          <a:ext cx="2016993" cy="3228120"/>
        </a:xfrm>
        <a:prstGeom prst="rect">
          <a:avLst/>
        </a:prstGeom>
        <a:solidFill>
          <a:schemeClr val="accent3">
            <a:alpha val="90000"/>
            <a:tint val="4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42672" tIns="42672" rIns="56896" bIns="64008" numCol="1" spcCol="1270" anchor="t" anchorCtr="0">
          <a:noAutofit/>
        </a:bodyPr>
        <a:lstStyle/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혈액종합</a:t>
          </a:r>
          <a:r>
            <a:rPr lang="en-US" altLang="ko-KR" sz="800" kern="1200"/>
            <a:t>2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en-US" sz="800" kern="1200"/>
            <a:t>Homocysteine</a:t>
          </a:r>
          <a:endParaRPr lang="ko-KR" altLang="en-US" sz="800" kern="120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ko-KR" altLang="en-US" sz="800" kern="1200"/>
            <a:t>전해질검사</a:t>
          </a:r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en-US" altLang="ko-KR" sz="800" kern="1200"/>
            <a:t>AIDS</a:t>
          </a:r>
          <a:endParaRPr lang="ko-KR" altLang="en-US" sz="800" kern="1200"/>
        </a:p>
      </dsp:txBody>
      <dsp:txXfrm>
        <a:off x="4600813" y="626677"/>
        <a:ext cx="2016993" cy="322812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11144C-A154-4971-BDE4-88D4D0DEDB8B}">
      <dsp:nvSpPr>
        <dsp:cNvPr id="0" name=""/>
        <dsp:cNvSpPr/>
      </dsp:nvSpPr>
      <dsp:spPr>
        <a:xfrm>
          <a:off x="1241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27340" y="64199"/>
        <a:ext cx="1375026" cy="838903"/>
      </dsp:txXfrm>
    </dsp:sp>
    <dsp:sp modelId="{CAC6A71C-F08E-44C1-AAEB-E27675302E07}">
      <dsp:nvSpPr>
        <dsp:cNvPr id="0" name=""/>
        <dsp:cNvSpPr/>
      </dsp:nvSpPr>
      <dsp:spPr>
        <a:xfrm>
          <a:off x="143964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576043-F35D-4BC3-A3A4-D0AEE3D49F80}">
      <dsp:nvSpPr>
        <dsp:cNvPr id="0" name=""/>
        <dsp:cNvSpPr/>
      </dsp:nvSpPr>
      <dsp:spPr>
        <a:xfrm>
          <a:off x="286686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1</a:t>
          </a:r>
          <a:r>
            <a:rPr lang="en-US" altLang="ko-KR" sz="900" kern="1200">
              <a:solidFill>
                <a:srgbClr val="0070C0"/>
              </a:solidFill>
            </a:rPr>
            <a:t>(83,795)</a:t>
          </a:r>
          <a:endParaRPr lang="ko-KR" altLang="en-US" sz="900" kern="1200"/>
        </a:p>
      </dsp:txBody>
      <dsp:txXfrm>
        <a:off x="297949" y="1118868"/>
        <a:ext cx="1119253" cy="362011"/>
      </dsp:txXfrm>
    </dsp:sp>
    <dsp:sp modelId="{90123C78-A059-420B-93E2-27ED0BA9CA31}">
      <dsp:nvSpPr>
        <dsp:cNvPr id="0" name=""/>
        <dsp:cNvSpPr/>
      </dsp:nvSpPr>
      <dsp:spPr>
        <a:xfrm>
          <a:off x="143964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05B70CC-4C7C-49BC-8C0F-ECD32ACDE327}">
      <dsp:nvSpPr>
        <dsp:cNvPr id="0" name=""/>
        <dsp:cNvSpPr/>
      </dsp:nvSpPr>
      <dsp:spPr>
        <a:xfrm>
          <a:off x="286686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C</a:t>
          </a:r>
          <a:r>
            <a:rPr lang="en-US" altLang="ko-KR" sz="900" kern="1200">
              <a:solidFill>
                <a:srgbClr val="0070C0"/>
              </a:solidFill>
            </a:rPr>
            <a:t>(23,673)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C</a:t>
          </a:r>
          <a:r>
            <a:rPr lang="en-US" altLang="ko-KR" sz="900" kern="1200">
              <a:solidFill>
                <a:srgbClr val="0070C0"/>
              </a:solidFill>
            </a:rPr>
            <a:t>(33,800)</a:t>
          </a:r>
          <a:endParaRPr lang="ko-KR" altLang="en-US" sz="900" kern="1200"/>
        </a:p>
      </dsp:txBody>
      <dsp:txXfrm>
        <a:off x="307460" y="1691319"/>
        <a:ext cx="1100231" cy="667732"/>
      </dsp:txXfrm>
    </dsp:sp>
    <dsp:sp modelId="{D8636531-0863-47D5-A346-B3500A4F1F98}">
      <dsp:nvSpPr>
        <dsp:cNvPr id="0" name=""/>
        <dsp:cNvSpPr/>
      </dsp:nvSpPr>
      <dsp:spPr>
        <a:xfrm>
          <a:off x="143964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28A1AEE-2F87-42E6-AE95-DB6B4D19D8E7}">
      <dsp:nvSpPr>
        <dsp:cNvPr id="0" name=""/>
        <dsp:cNvSpPr/>
      </dsp:nvSpPr>
      <dsp:spPr>
        <a:xfrm>
          <a:off x="286686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￦</a:t>
          </a:r>
          <a:r>
            <a:rPr lang="en-US" altLang="ko-KR" sz="900" kern="1200"/>
            <a:t>30,000 </a:t>
          </a:r>
          <a:r>
            <a:rPr lang="ko-KR" altLang="en-US" sz="900" kern="1200"/>
            <a:t>별도</a:t>
          </a:r>
          <a:r>
            <a:rPr lang="en-US" altLang="ko-KR" sz="900" kern="1200"/>
            <a:t>)</a:t>
          </a:r>
          <a:endParaRPr lang="ko-KR" altLang="en-US" sz="900" kern="1200"/>
        </a:p>
      </dsp:txBody>
      <dsp:txXfrm>
        <a:off x="320128" y="2591670"/>
        <a:ext cx="1074895" cy="1365863"/>
      </dsp:txXfrm>
    </dsp:sp>
    <dsp:sp modelId="{0C9B9165-C70C-4916-80F3-6DB7EFE5114D}">
      <dsp:nvSpPr>
        <dsp:cNvPr id="0" name=""/>
        <dsp:cNvSpPr/>
      </dsp:nvSpPr>
      <dsp:spPr>
        <a:xfrm>
          <a:off x="1785272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1811371" y="64199"/>
        <a:ext cx="1375026" cy="838903"/>
      </dsp:txXfrm>
    </dsp:sp>
    <dsp:sp modelId="{9AAD6F09-B5DA-4000-85F2-06AB812148ED}">
      <dsp:nvSpPr>
        <dsp:cNvPr id="0" name=""/>
        <dsp:cNvSpPr/>
      </dsp:nvSpPr>
      <dsp:spPr>
        <a:xfrm>
          <a:off x="1927994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BE4B644-26CE-42EB-AE4D-20801B58759C}">
      <dsp:nvSpPr>
        <dsp:cNvPr id="0" name=""/>
        <dsp:cNvSpPr/>
      </dsp:nvSpPr>
      <dsp:spPr>
        <a:xfrm>
          <a:off x="2070717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2</a:t>
          </a:r>
          <a:r>
            <a:rPr lang="en-US" altLang="ko-KR" sz="900" kern="1200">
              <a:solidFill>
                <a:srgbClr val="0070C0"/>
              </a:solidFill>
            </a:rPr>
            <a:t>(103,549)</a:t>
          </a:r>
          <a:endParaRPr lang="ko-KR" altLang="en-US" sz="900" kern="1200"/>
        </a:p>
      </dsp:txBody>
      <dsp:txXfrm>
        <a:off x="2081980" y="1118868"/>
        <a:ext cx="1119253" cy="362011"/>
      </dsp:txXfrm>
    </dsp:sp>
    <dsp:sp modelId="{A461E583-4013-4F6C-8174-9D9015B15F24}">
      <dsp:nvSpPr>
        <dsp:cNvPr id="0" name=""/>
        <dsp:cNvSpPr/>
      </dsp:nvSpPr>
      <dsp:spPr>
        <a:xfrm>
          <a:off x="1927994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EB10CD-3E32-43DE-8E54-417FC1AF44AB}">
      <dsp:nvSpPr>
        <dsp:cNvPr id="0" name=""/>
        <dsp:cNvSpPr/>
      </dsp:nvSpPr>
      <dsp:spPr>
        <a:xfrm>
          <a:off x="2070717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 </a:t>
          </a: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B</a:t>
          </a:r>
          <a:r>
            <a:rPr lang="en-US" altLang="ko-KR" sz="900" kern="1200">
              <a:solidFill>
                <a:srgbClr val="0070C0"/>
              </a:solidFill>
            </a:rPr>
            <a:t>(40,800)</a:t>
          </a:r>
          <a:endParaRPr lang="ko-KR" altLang="en-US" sz="900" kern="1200"/>
        </a:p>
      </dsp:txBody>
      <dsp:txXfrm>
        <a:off x="2091491" y="1691319"/>
        <a:ext cx="1100231" cy="667732"/>
      </dsp:txXfrm>
    </dsp:sp>
    <dsp:sp modelId="{1758DFF7-E072-4095-9627-17F898C41C46}">
      <dsp:nvSpPr>
        <dsp:cNvPr id="0" name=""/>
        <dsp:cNvSpPr/>
      </dsp:nvSpPr>
      <dsp:spPr>
        <a:xfrm>
          <a:off x="1927994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7FF6CC-E7B4-4E29-BBD2-D84F22C97305}">
      <dsp:nvSpPr>
        <dsp:cNvPr id="0" name=""/>
        <dsp:cNvSpPr/>
      </dsp:nvSpPr>
      <dsp:spPr>
        <a:xfrm>
          <a:off x="2070717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(</a:t>
          </a:r>
          <a:r>
            <a:rPr lang="ko-KR" altLang="en-US" sz="900" kern="1200"/>
            <a:t>수면비 포함</a:t>
          </a:r>
          <a:r>
            <a:rPr lang="en-US" altLang="ko-KR" sz="900" kern="1200"/>
            <a:t>)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or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초음파 </a:t>
          </a:r>
          <a:r>
            <a:rPr lang="en-US" altLang="ko-KR" sz="900" kern="1200"/>
            <a:t>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/>
        </a:p>
      </dsp:txBody>
      <dsp:txXfrm>
        <a:off x="2104159" y="2591670"/>
        <a:ext cx="1074895" cy="1365863"/>
      </dsp:txXfrm>
    </dsp:sp>
    <dsp:sp modelId="{BB46BC30-CCE1-4A68-90EA-3239E0E4651C}">
      <dsp:nvSpPr>
        <dsp:cNvPr id="0" name=""/>
        <dsp:cNvSpPr/>
      </dsp:nvSpPr>
      <dsp:spPr>
        <a:xfrm>
          <a:off x="3569303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3595402" y="64199"/>
        <a:ext cx="1375026" cy="838903"/>
      </dsp:txXfrm>
    </dsp:sp>
    <dsp:sp modelId="{E1376984-9745-40CA-9748-094F05CFB296}">
      <dsp:nvSpPr>
        <dsp:cNvPr id="0" name=""/>
        <dsp:cNvSpPr/>
      </dsp:nvSpPr>
      <dsp:spPr>
        <a:xfrm>
          <a:off x="3712025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EE3D762-04E8-4383-9D2B-DEACDB8BE3D7}">
      <dsp:nvSpPr>
        <dsp:cNvPr id="0" name=""/>
        <dsp:cNvSpPr/>
      </dsp:nvSpPr>
      <dsp:spPr>
        <a:xfrm>
          <a:off x="3854747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/>
        </a:p>
      </dsp:txBody>
      <dsp:txXfrm>
        <a:off x="3866010" y="1118868"/>
        <a:ext cx="1119253" cy="362011"/>
      </dsp:txXfrm>
    </dsp:sp>
    <dsp:sp modelId="{6DF6ED3F-30C2-46F8-A0CA-52A1A5FFD4BE}">
      <dsp:nvSpPr>
        <dsp:cNvPr id="0" name=""/>
        <dsp:cNvSpPr/>
      </dsp:nvSpPr>
      <dsp:spPr>
        <a:xfrm>
          <a:off x="3712025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AF2F632-5ED3-4616-8920-95B3E7B268C5}">
      <dsp:nvSpPr>
        <dsp:cNvPr id="0" name=""/>
        <dsp:cNvSpPr/>
      </dsp:nvSpPr>
      <dsp:spPr>
        <a:xfrm>
          <a:off x="3854747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여성장비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/>
        </a:p>
      </dsp:txBody>
      <dsp:txXfrm>
        <a:off x="3875521" y="1691319"/>
        <a:ext cx="1100231" cy="667732"/>
      </dsp:txXfrm>
    </dsp:sp>
    <dsp:sp modelId="{C18178B4-6578-4DB4-AAD9-8C270746EBE9}">
      <dsp:nvSpPr>
        <dsp:cNvPr id="0" name=""/>
        <dsp:cNvSpPr/>
      </dsp:nvSpPr>
      <dsp:spPr>
        <a:xfrm>
          <a:off x="3712025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1BD07B-340F-4AC4-948E-30D5E420739B}">
      <dsp:nvSpPr>
        <dsp:cNvPr id="0" name=""/>
        <dsp:cNvSpPr/>
      </dsp:nvSpPr>
      <dsp:spPr>
        <a:xfrm>
          <a:off x="3854747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</a:t>
          </a:r>
          <a:r>
            <a:rPr lang="ko-KR" altLang="en-US" sz="900" kern="1200"/>
            <a:t>대장</a:t>
          </a:r>
          <a:r>
            <a:rPr lang="en-US" altLang="ko-KR" sz="900" kern="1200"/>
            <a:t> 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(87,810)</a:t>
          </a:r>
          <a:r>
            <a:rPr lang="ko-KR" altLang="en-US" sz="900" kern="1200">
              <a:solidFill>
                <a:srgbClr val="0070C0"/>
              </a:solidFill>
            </a:rPr>
            <a:t> 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(11,132)</a:t>
          </a:r>
          <a:endParaRPr lang="ko-KR" altLang="en-US" sz="900" kern="1200"/>
        </a:p>
      </dsp:txBody>
      <dsp:txXfrm>
        <a:off x="3888189" y="2591670"/>
        <a:ext cx="1074895" cy="1365863"/>
      </dsp:txXfrm>
    </dsp:sp>
    <dsp:sp modelId="{95AF1777-FDEF-43EB-8E2B-9DCB52F0C3AD}">
      <dsp:nvSpPr>
        <dsp:cNvPr id="0" name=""/>
        <dsp:cNvSpPr/>
      </dsp:nvSpPr>
      <dsp:spPr>
        <a:xfrm>
          <a:off x="5353333" y="38100"/>
          <a:ext cx="1427224" cy="89110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1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26670" tIns="17780" rIns="26670" bIns="17780" numCol="1" spcCol="1270" anchor="t" anchorCtr="0">
          <a:noAutofit/>
        </a:bodyPr>
        <a:lstStyle/>
        <a:p>
          <a:pPr lvl="0" algn="l" defTabSz="62230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1400" kern="1200">
              <a:solidFill>
                <a:schemeClr val="tx1"/>
              </a:solidFill>
            </a:rPr>
            <a:t>￦</a:t>
          </a:r>
          <a:r>
            <a:rPr lang="en-US" altLang="ko-KR" sz="1400" kern="1200">
              <a:solidFill>
                <a:schemeClr val="tx1"/>
              </a:solidFill>
            </a:rPr>
            <a:t>00,000</a:t>
          </a:r>
          <a:endParaRPr lang="ko-KR" altLang="en-US" sz="1400" kern="1200">
            <a:solidFill>
              <a:schemeClr val="tx1"/>
            </a:solidFill>
          </a:endParaRPr>
        </a:p>
      </dsp:txBody>
      <dsp:txXfrm>
        <a:off x="5379432" y="64199"/>
        <a:ext cx="1375026" cy="838903"/>
      </dsp:txXfrm>
    </dsp:sp>
    <dsp:sp modelId="{561024F5-EA82-4C4E-BD48-493738CC8613}">
      <dsp:nvSpPr>
        <dsp:cNvPr id="0" name=""/>
        <dsp:cNvSpPr/>
      </dsp:nvSpPr>
      <dsp:spPr>
        <a:xfrm>
          <a:off x="5496056" y="929202"/>
          <a:ext cx="142722" cy="37067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370671"/>
              </a:lnTo>
              <a:lnTo>
                <a:pt x="142722" y="37067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57DB72B-5513-4290-AFF4-7BBF7153D433}">
      <dsp:nvSpPr>
        <dsp:cNvPr id="0" name=""/>
        <dsp:cNvSpPr/>
      </dsp:nvSpPr>
      <dsp:spPr>
        <a:xfrm>
          <a:off x="5638778" y="1107605"/>
          <a:ext cx="1141779" cy="38453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혈액종합</a:t>
          </a:r>
          <a:r>
            <a:rPr lang="en-US" altLang="ko-KR" sz="900" kern="1200"/>
            <a:t>3</a:t>
          </a:r>
          <a:r>
            <a:rPr lang="en-US" altLang="ko-KR" sz="900" kern="1200">
              <a:solidFill>
                <a:srgbClr val="0070C0"/>
              </a:solidFill>
            </a:rPr>
            <a:t>(107,143)</a:t>
          </a:r>
          <a:endParaRPr lang="ko-KR" altLang="en-US" sz="900" kern="1200"/>
        </a:p>
      </dsp:txBody>
      <dsp:txXfrm>
        <a:off x="5650041" y="1118868"/>
        <a:ext cx="1119253" cy="362011"/>
      </dsp:txXfrm>
    </dsp:sp>
    <dsp:sp modelId="{04A30C8D-C7E6-41F5-8F67-BF8561745E71}">
      <dsp:nvSpPr>
        <dsp:cNvPr id="0" name=""/>
        <dsp:cNvSpPr/>
      </dsp:nvSpPr>
      <dsp:spPr>
        <a:xfrm>
          <a:off x="5496056" y="929202"/>
          <a:ext cx="142722" cy="109598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095983"/>
              </a:lnTo>
              <a:lnTo>
                <a:pt x="142722" y="1095983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A694FCA-028A-4B0B-A079-AA78BF853B43}">
      <dsp:nvSpPr>
        <dsp:cNvPr id="0" name=""/>
        <dsp:cNvSpPr/>
      </dsp:nvSpPr>
      <dsp:spPr>
        <a:xfrm>
          <a:off x="5638778" y="1670545"/>
          <a:ext cx="1141779" cy="70928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남성장비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(30,673)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OR</a:t>
          </a:r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여성장비</a:t>
          </a:r>
          <a:r>
            <a:rPr lang="en-US" altLang="ko-KR" sz="900" kern="1200"/>
            <a:t>A</a:t>
          </a:r>
          <a:r>
            <a:rPr lang="en-US" altLang="ko-KR" sz="900" kern="1200">
              <a:solidFill>
                <a:srgbClr val="0070C0"/>
              </a:solidFill>
            </a:rPr>
            <a:t>(53,179)</a:t>
          </a:r>
          <a:endParaRPr lang="ko-KR" altLang="en-US" sz="900" kern="1200"/>
        </a:p>
      </dsp:txBody>
      <dsp:txXfrm>
        <a:off x="5659552" y="1691319"/>
        <a:ext cx="1100231" cy="667732"/>
      </dsp:txXfrm>
    </dsp:sp>
    <dsp:sp modelId="{488FBC0E-2566-4524-9D2D-7FE0C90667B4}">
      <dsp:nvSpPr>
        <dsp:cNvPr id="0" name=""/>
        <dsp:cNvSpPr/>
      </dsp:nvSpPr>
      <dsp:spPr>
        <a:xfrm>
          <a:off x="5496056" y="929202"/>
          <a:ext cx="142722" cy="234540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345400"/>
              </a:lnTo>
              <a:lnTo>
                <a:pt x="142722" y="234540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D03208D-6356-45D5-8089-D66E57B4D2B3}">
      <dsp:nvSpPr>
        <dsp:cNvPr id="0" name=""/>
        <dsp:cNvSpPr/>
      </dsp:nvSpPr>
      <dsp:spPr>
        <a:xfrm>
          <a:off x="5638778" y="2558228"/>
          <a:ext cx="1141779" cy="1432747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17145" tIns="11430" rIns="17145" bIns="11430" numCol="1" spcCol="1270" anchor="ctr" anchorCtr="0">
          <a:noAutofit/>
        </a:bodyPr>
        <a:lstStyle/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위내시경</a:t>
          </a:r>
          <a:r>
            <a:rPr lang="en-US" altLang="ko-KR" sz="900" kern="1200">
              <a:solidFill>
                <a:srgbClr val="0070C0"/>
              </a:solidFill>
            </a:rPr>
            <a:t>(15,455)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ko-KR" altLang="en-US" sz="900" kern="1200"/>
            <a:t>뇌 </a:t>
          </a:r>
          <a:r>
            <a:rPr lang="en-US" altLang="ko-KR" sz="900" kern="1200"/>
            <a:t>MRI</a:t>
          </a:r>
          <a:r>
            <a:rPr lang="en-US" altLang="ko-KR" sz="900" kern="1200">
              <a:solidFill>
                <a:srgbClr val="0070C0"/>
              </a:solidFill>
            </a:rPr>
            <a:t>(100,000)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CT  or  </a:t>
          </a:r>
          <a:r>
            <a:rPr lang="ko-KR" altLang="en-US" sz="900" kern="1200"/>
            <a:t>대장</a:t>
          </a:r>
          <a:r>
            <a:rPr lang="en-US" altLang="ko-KR" sz="900" kern="1200"/>
            <a:t>  1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(43,855)</a:t>
          </a:r>
          <a:r>
            <a:rPr lang="ko-KR" altLang="en-US" sz="900" kern="1200"/>
            <a:t> </a:t>
          </a:r>
          <a:endParaRPr lang="en-US" altLang="ko-KR" sz="900" kern="1200"/>
        </a:p>
        <a:p>
          <a:pPr lvl="0" algn="l" defTabSz="400050" latinLnBrk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altLang="ko-KR" sz="900" kern="1200"/>
            <a:t> </a:t>
          </a:r>
          <a:r>
            <a:rPr lang="ko-KR" altLang="en-US" sz="900" kern="1200"/>
            <a:t>초음파  </a:t>
          </a:r>
          <a:r>
            <a:rPr lang="en-US" altLang="ko-KR" sz="900" kern="1200"/>
            <a:t>2</a:t>
          </a:r>
          <a:r>
            <a:rPr lang="ko-KR" altLang="en-US" sz="900" kern="1200"/>
            <a:t>항목</a:t>
          </a:r>
          <a:r>
            <a:rPr lang="en-US" altLang="ko-KR" sz="900" kern="1200">
              <a:solidFill>
                <a:srgbClr val="0070C0"/>
              </a:solidFill>
            </a:rPr>
            <a:t>(22,264)</a:t>
          </a:r>
          <a:endParaRPr lang="ko-KR" altLang="en-US" sz="900" kern="1200"/>
        </a:p>
      </dsp:txBody>
      <dsp:txXfrm>
        <a:off x="5672220" y="2591670"/>
        <a:ext cx="1074895" cy="1365863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521153</xdr:colOff>
      <xdr:row>0</xdr:row>
      <xdr:rowOff>495300</xdr:rowOff>
    </xdr:to>
    <xdr:pic>
      <xdr:nvPicPr>
        <xdr:cNvPr id="3111" name="Picture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618005</xdr:colOff>
      <xdr:row>0</xdr:row>
      <xdr:rowOff>495300</xdr:rowOff>
    </xdr:to>
    <xdr:pic>
      <xdr:nvPicPr>
        <xdr:cNvPr id="4114" name="Picture 6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108136</xdr:colOff>
      <xdr:row>0</xdr:row>
      <xdr:rowOff>100850</xdr:rowOff>
    </xdr:from>
    <xdr:to>
      <xdr:col>6</xdr:col>
      <xdr:colOff>638175</xdr:colOff>
      <xdr:row>1</xdr:row>
      <xdr:rowOff>280142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8EE72BD-B73B-418A-9878-60274239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1359" t="10718" r="68277" b="83528"/>
        <a:stretch>
          <a:fillRect/>
        </a:stretch>
      </xdr:blipFill>
      <xdr:spPr bwMode="auto">
        <a:xfrm>
          <a:off x="8880661" y="100850"/>
          <a:ext cx="1215839" cy="4745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98</xdr:row>
      <xdr:rowOff>85725</xdr:rowOff>
    </xdr:from>
    <xdr:to>
      <xdr:col>2</xdr:col>
      <xdr:colOff>2105025</xdr:colOff>
      <xdr:row>98</xdr:row>
      <xdr:rowOff>809625</xdr:rowOff>
    </xdr:to>
    <xdr:pic>
      <xdr:nvPicPr>
        <xdr:cNvPr id="2117" name="_x127890608" descr="EMB00000a382e27">
          <a:extLst>
            <a:ext uri="{FF2B5EF4-FFF2-40B4-BE49-F238E27FC236}">
              <a16:creationId xmlns:a16="http://schemas.microsoft.com/office/drawing/2014/main" id="{00000000-0008-0000-05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2491" t="12801" r="46053" b="49020"/>
        <a:stretch>
          <a:fillRect/>
        </a:stretch>
      </xdr:blipFill>
      <xdr:spPr bwMode="auto">
        <a:xfrm>
          <a:off x="3019425" y="22926675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1295400</xdr:colOff>
      <xdr:row>100</xdr:row>
      <xdr:rowOff>104775</xdr:rowOff>
    </xdr:from>
    <xdr:to>
      <xdr:col>2</xdr:col>
      <xdr:colOff>2085975</xdr:colOff>
      <xdr:row>100</xdr:row>
      <xdr:rowOff>885825</xdr:rowOff>
    </xdr:to>
    <xdr:pic>
      <xdr:nvPicPr>
        <xdr:cNvPr id="2118" name="그림 4" descr="폐CT2.png">
          <a:extLst>
            <a:ext uri="{FF2B5EF4-FFF2-40B4-BE49-F238E27FC236}">
              <a16:creationId xmlns:a16="http://schemas.microsoft.com/office/drawing/2014/main" id="{00000000-0008-0000-05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4336375"/>
          <a:ext cx="790575" cy="78105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2</xdr:col>
      <xdr:colOff>180975</xdr:colOff>
      <xdr:row>0</xdr:row>
      <xdr:rowOff>495300</xdr:rowOff>
    </xdr:to>
    <xdr:pic>
      <xdr:nvPicPr>
        <xdr:cNvPr id="2119" name="Picture 6">
          <a:extLst>
            <a:ext uri="{FF2B5EF4-FFF2-40B4-BE49-F238E27FC236}">
              <a16:creationId xmlns:a16="http://schemas.microsoft.com/office/drawing/2014/main" id="{00000000-0008-0000-05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54</xdr:row>
      <xdr:rowOff>66675</xdr:rowOff>
    </xdr:from>
    <xdr:to>
      <xdr:col>7</xdr:col>
      <xdr:colOff>571500</xdr:colOff>
      <xdr:row>56</xdr:row>
      <xdr:rowOff>123825</xdr:rowOff>
    </xdr:to>
    <xdr:sp macro="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42975" y="932497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개인 종합건강검진 상품 </a:t>
          </a:r>
        </a:p>
      </xdr:txBody>
    </xdr:sp>
    <xdr:clientData/>
  </xdr:twoCellAnchor>
  <xdr:twoCellAnchor>
    <xdr:from>
      <xdr:col>0</xdr:col>
      <xdr:colOff>1</xdr:colOff>
      <xdr:row>57</xdr:row>
      <xdr:rowOff>66675</xdr:rowOff>
    </xdr:from>
    <xdr:to>
      <xdr:col>8</xdr:col>
      <xdr:colOff>647701</xdr:colOff>
      <xdr:row>80</xdr:row>
      <xdr:rowOff>161925</xdr:rowOff>
    </xdr:to>
    <xdr:graphicFrame macro="">
      <xdr:nvGraphicFramePr>
        <xdr:cNvPr id="7" name="다이어그램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171450</xdr:colOff>
      <xdr:row>28</xdr:row>
      <xdr:rowOff>123825</xdr:rowOff>
    </xdr:from>
    <xdr:to>
      <xdr:col>7</xdr:col>
      <xdr:colOff>561975</xdr:colOff>
      <xdr:row>31</xdr:row>
      <xdr:rowOff>9525</xdr:rowOff>
    </xdr:to>
    <xdr:sp macro="" textlink="">
      <xdr:nvSpPr>
        <xdr:cNvPr id="12" name="모서리가 둥근 직사각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933450" y="492442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장비검사 코드 검사항목표</a:t>
          </a:r>
        </a:p>
      </xdr:txBody>
    </xdr:sp>
    <xdr:clientData/>
  </xdr:twoCellAnchor>
  <xdr:twoCellAnchor>
    <xdr:from>
      <xdr:col>0</xdr:col>
      <xdr:colOff>285750</xdr:colOff>
      <xdr:row>28</xdr:row>
      <xdr:rowOff>133350</xdr:rowOff>
    </xdr:from>
    <xdr:to>
      <xdr:col>8</xdr:col>
      <xdr:colOff>714375</xdr:colOff>
      <xdr:row>56</xdr:row>
      <xdr:rowOff>95250</xdr:rowOff>
    </xdr:to>
    <xdr:graphicFrame macro="">
      <xdr:nvGraphicFramePr>
        <xdr:cNvPr id="13" name="다이어그램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180975</xdr:colOff>
      <xdr:row>81</xdr:row>
      <xdr:rowOff>104775</xdr:rowOff>
    </xdr:from>
    <xdr:to>
      <xdr:col>7</xdr:col>
      <xdr:colOff>571500</xdr:colOff>
      <xdr:row>83</xdr:row>
      <xdr:rowOff>161925</xdr:rowOff>
    </xdr:to>
    <xdr:sp macro="" textlink="">
      <xdr:nvSpPr>
        <xdr:cNvPr id="14" name="모서리가 둥근 직사각형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942975" y="13992225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단체 종합건강검진 상품 </a:t>
          </a:r>
        </a:p>
      </xdr:txBody>
    </xdr:sp>
    <xdr:clientData/>
  </xdr:twoCellAnchor>
  <xdr:twoCellAnchor>
    <xdr:from>
      <xdr:col>1</xdr:col>
      <xdr:colOff>180975</xdr:colOff>
      <xdr:row>0</xdr:row>
      <xdr:rowOff>76200</xdr:rowOff>
    </xdr:from>
    <xdr:to>
      <xdr:col>7</xdr:col>
      <xdr:colOff>571500</xdr:colOff>
      <xdr:row>2</xdr:row>
      <xdr:rowOff>133350</xdr:rowOff>
    </xdr:to>
    <xdr:sp macro="" textlink="">
      <xdr:nvSpPr>
        <xdr:cNvPr id="16" name="모서리가 둥근 직사각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942975" y="76200"/>
          <a:ext cx="4962525" cy="4000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1800">
              <a:solidFill>
                <a:schemeClr val="tx1"/>
              </a:solidFill>
            </a:rPr>
            <a:t>혈액종합 코드 검사항목표</a:t>
          </a:r>
        </a:p>
      </xdr:txBody>
    </xdr:sp>
    <xdr:clientData/>
  </xdr:twoCellAnchor>
  <xdr:twoCellAnchor>
    <xdr:from>
      <xdr:col>0</xdr:col>
      <xdr:colOff>28575</xdr:colOff>
      <xdr:row>3</xdr:row>
      <xdr:rowOff>95250</xdr:rowOff>
    </xdr:from>
    <xdr:to>
      <xdr:col>8</xdr:col>
      <xdr:colOff>552451</xdr:colOff>
      <xdr:row>26</xdr:row>
      <xdr:rowOff>28575</xdr:rowOff>
    </xdr:to>
    <xdr:graphicFrame macro="">
      <xdr:nvGraphicFramePr>
        <xdr:cNvPr id="17" name="다이어그램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0</xdr:col>
      <xdr:colOff>19050</xdr:colOff>
      <xdr:row>84</xdr:row>
      <xdr:rowOff>95248</xdr:rowOff>
    </xdr:from>
    <xdr:to>
      <xdr:col>8</xdr:col>
      <xdr:colOff>704850</xdr:colOff>
      <xdr:row>108</xdr:row>
      <xdr:rowOff>9525</xdr:rowOff>
    </xdr:to>
    <xdr:graphicFrame macro="">
      <xdr:nvGraphicFramePr>
        <xdr:cNvPr id="18" name="다이어그램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0</xdr:col>
      <xdr:colOff>76200</xdr:colOff>
      <xdr:row>21</xdr:row>
      <xdr:rowOff>95251</xdr:rowOff>
    </xdr:from>
    <xdr:to>
      <xdr:col>2</xdr:col>
      <xdr:colOff>457200</xdr:colOff>
      <xdr:row>23</xdr:row>
      <xdr:rowOff>95251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76200" y="3695701"/>
          <a:ext cx="1905000" cy="342900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 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78,155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:289,379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3</xdr:col>
      <xdr:colOff>85725</xdr:colOff>
      <xdr:row>21</xdr:row>
      <xdr:rowOff>114300</xdr:rowOff>
    </xdr:from>
    <xdr:to>
      <xdr:col>5</xdr:col>
      <xdr:colOff>485775</xdr:colOff>
      <xdr:row>23</xdr:row>
      <xdr:rowOff>123825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371725" y="3714750"/>
          <a:ext cx="1924050" cy="352425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 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97,909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:359,067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6</xdr:col>
      <xdr:colOff>104775</xdr:colOff>
      <xdr:row>21</xdr:row>
      <xdr:rowOff>123826</xdr:rowOff>
    </xdr:from>
    <xdr:to>
      <xdr:col>8</xdr:col>
      <xdr:colOff>504825</xdr:colOff>
      <xdr:row>23</xdr:row>
      <xdr:rowOff>123826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4676775" y="3724276"/>
          <a:ext cx="1924050" cy="342900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:101,503     </a:t>
          </a:r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:399,418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333375</xdr:colOff>
      <xdr:row>47</xdr:row>
      <xdr:rowOff>95250</xdr:rowOff>
    </xdr:from>
    <xdr:to>
      <xdr:col>1</xdr:col>
      <xdr:colOff>647700</xdr:colOff>
      <xdr:row>51</xdr:row>
      <xdr:rowOff>76199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3337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:23,673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:108,598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142875</xdr:colOff>
      <xdr:row>47</xdr:row>
      <xdr:rowOff>104775</xdr:rowOff>
    </xdr:from>
    <xdr:to>
      <xdr:col>3</xdr:col>
      <xdr:colOff>457200</xdr:colOff>
      <xdr:row>51</xdr:row>
      <xdr:rowOff>85724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1666875" y="8162925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:33,800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:153,338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3</xdr:col>
      <xdr:colOff>723900</xdr:colOff>
      <xdr:row>47</xdr:row>
      <xdr:rowOff>95250</xdr:rowOff>
    </xdr:from>
    <xdr:to>
      <xdr:col>5</xdr:col>
      <xdr:colOff>276225</xdr:colOff>
      <xdr:row>51</xdr:row>
      <xdr:rowOff>76199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3009900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:30,673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:137,386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5</xdr:col>
      <xdr:colOff>542925</xdr:colOff>
      <xdr:row>47</xdr:row>
      <xdr:rowOff>95250</xdr:rowOff>
    </xdr:from>
    <xdr:to>
      <xdr:col>7</xdr:col>
      <xdr:colOff>95250</xdr:colOff>
      <xdr:row>51</xdr:row>
      <xdr:rowOff>76199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435292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:40,800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:182,126 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7</xdr:col>
      <xdr:colOff>352425</xdr:colOff>
      <xdr:row>47</xdr:row>
      <xdr:rowOff>95250</xdr:rowOff>
    </xdr:from>
    <xdr:to>
      <xdr:col>8</xdr:col>
      <xdr:colOff>666750</xdr:colOff>
      <xdr:row>51</xdr:row>
      <xdr:rowOff>76199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5686425" y="8153400"/>
          <a:ext cx="1076325" cy="666749"/>
        </a:xfrm>
        <a:prstGeom prst="rect">
          <a:avLst/>
        </a:prstGeom>
        <a:noFill/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:53,179     </a:t>
          </a:r>
        </a:p>
        <a:p>
          <a:r>
            <a:rPr lang="ko-KR" altLang="en-US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1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:208,566</a:t>
          </a:r>
          <a:endParaRPr lang="ko-KR" altLang="en-US" sz="11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57150</xdr:colOff>
      <xdr:row>59</xdr:row>
      <xdr:rowOff>104775</xdr:rowOff>
    </xdr:from>
    <xdr:to>
      <xdr:col>1</xdr:col>
      <xdr:colOff>628650</xdr:colOff>
      <xdr:row>62</xdr:row>
      <xdr:rowOff>123825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5715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:127,410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490,757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266700</xdr:colOff>
      <xdr:row>59</xdr:row>
      <xdr:rowOff>104775</xdr:rowOff>
    </xdr:from>
    <xdr:to>
      <xdr:col>4</xdr:col>
      <xdr:colOff>76200</xdr:colOff>
      <xdr:row>62</xdr:row>
      <xdr:rowOff>123825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79070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:209,151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819,233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4</xdr:col>
      <xdr:colOff>504825</xdr:colOff>
      <xdr:row>59</xdr:row>
      <xdr:rowOff>104775</xdr:rowOff>
    </xdr:from>
    <xdr:to>
      <xdr:col>6</xdr:col>
      <xdr:colOff>314325</xdr:colOff>
      <xdr:row>62</xdr:row>
      <xdr:rowOff>123825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3552825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256,600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1,009,584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6</xdr:col>
      <xdr:colOff>723900</xdr:colOff>
      <xdr:row>59</xdr:row>
      <xdr:rowOff>104775</xdr:rowOff>
    </xdr:from>
    <xdr:to>
      <xdr:col>8</xdr:col>
      <xdr:colOff>533400</xdr:colOff>
      <xdr:row>62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5295900" y="102203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:323,877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:1,359,584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0</xdr:col>
      <xdr:colOff>66675</xdr:colOff>
      <xdr:row>86</xdr:row>
      <xdr:rowOff>123825</xdr:rowOff>
    </xdr:from>
    <xdr:to>
      <xdr:col>1</xdr:col>
      <xdr:colOff>638175</xdr:colOff>
      <xdr:row>89</xdr:row>
      <xdr:rowOff>142875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6675" y="148685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:127,410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490,757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2</xdr:col>
      <xdr:colOff>323850</xdr:colOff>
      <xdr:row>86</xdr:row>
      <xdr:rowOff>123825</xdr:rowOff>
    </xdr:from>
    <xdr:to>
      <xdr:col>4</xdr:col>
      <xdr:colOff>133350</xdr:colOff>
      <xdr:row>89</xdr:row>
      <xdr:rowOff>142875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1847850" y="14868525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:209,151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819,233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4</xdr:col>
      <xdr:colOff>590550</xdr:colOff>
      <xdr:row>86</xdr:row>
      <xdr:rowOff>133350</xdr:rowOff>
    </xdr:from>
    <xdr:to>
      <xdr:col>6</xdr:col>
      <xdr:colOff>400050</xdr:colOff>
      <xdr:row>89</xdr:row>
      <xdr:rowOff>152400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3638550" y="14878050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256,600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 1,009,584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7</xdr:col>
      <xdr:colOff>85725</xdr:colOff>
      <xdr:row>86</xdr:row>
      <xdr:rowOff>133350</xdr:rowOff>
    </xdr:from>
    <xdr:to>
      <xdr:col>8</xdr:col>
      <xdr:colOff>657225</xdr:colOff>
      <xdr:row>89</xdr:row>
      <xdr:rowOff>152400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5419725" y="14878050"/>
          <a:ext cx="1333500" cy="533400"/>
        </a:xfrm>
        <a:prstGeom prst="rect">
          <a:avLst/>
        </a:prstGeom>
        <a:noFill/>
        <a:ln w="19050"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원가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:323,877 </a:t>
          </a:r>
        </a:p>
        <a:p>
          <a:r>
            <a:rPr lang="ko-KR" altLang="en-US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수가</a:t>
          </a:r>
          <a:r>
            <a:rPr lang="en-US" altLang="ko-KR" sz="1000" b="1" i="0" u="none" strike="noStrike">
              <a:solidFill>
                <a:srgbClr val="CC0000"/>
              </a:solidFill>
              <a:latin typeface="+mn-lt"/>
              <a:ea typeface="+mn-ea"/>
              <a:cs typeface="+mn-cs"/>
            </a:rPr>
            <a:t>:1,359,584</a:t>
          </a:r>
          <a:endParaRPr lang="ko-KR" altLang="en-US" sz="1000">
            <a:solidFill>
              <a:srgbClr val="CC0000"/>
            </a:solidFill>
          </a:endParaRPr>
        </a:p>
      </xdr:txBody>
    </xdr:sp>
    <xdr:clientData/>
  </xdr:twoCellAnchor>
  <xdr:twoCellAnchor>
    <xdr:from>
      <xdr:col>9</xdr:col>
      <xdr:colOff>323850</xdr:colOff>
      <xdr:row>10</xdr:row>
      <xdr:rowOff>0</xdr:rowOff>
    </xdr:from>
    <xdr:to>
      <xdr:col>11</xdr:col>
      <xdr:colOff>438150</xdr:colOff>
      <xdr:row>14</xdr:row>
      <xdr:rowOff>57150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7324725" y="1714500"/>
          <a:ext cx="16383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ko-KR" sz="800"/>
            <a:t>A</a:t>
          </a:r>
          <a:r>
            <a:rPr lang="ko-KR" altLang="en-US" sz="800"/>
            <a:t>형간염항체</a:t>
          </a:r>
          <a:r>
            <a:rPr lang="en-US" altLang="ko-KR" sz="800"/>
            <a:t>(IGg)</a:t>
          </a:r>
        </a:p>
        <a:p>
          <a:r>
            <a:rPr lang="ko-KR" altLang="en-US" sz="800"/>
            <a:t>분변잠혈반응검사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180975</xdr:colOff>
      <xdr:row>0</xdr:row>
      <xdr:rowOff>495300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117" b="24706"/>
        <a:stretch>
          <a:fillRect/>
        </a:stretch>
      </xdr:blipFill>
      <xdr:spPr bwMode="auto">
        <a:xfrm>
          <a:off x="66675" y="57150"/>
          <a:ext cx="1838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DATA\ETC\&#51064;&#4714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4305;&#54984;\CHOI\&#44305;&#54984;\&#50577;&#49885;&#47448;\&#52509;&#47924;&#51068;&#48152;\&#47928;&#49436;&#51204;\&#47928;&#49436;&#52376;&#47532;&#5120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&#53945;&#44160;&#49688;&#4403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452;&#54840;/shareddocs/&#52572;&#44305;&#54984;/CHOI/&#44305;&#54984;/&#50577;&#49885;&#47448;/&#52509;&#47924;&#51068;&#48152;/&#47928;&#49436;&#51204;/&#47928;&#49436;&#52376;&#47532;&#512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&#51061;&#51068;%20&#51333;&#44160;&#50696;&#50557;&#53685;&#48372;&#5085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\My%20Documents\98&#51333;&#54633;&#44160;&#51652;&#50696;&#50557;&#50896;&#483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98&#51333;&#54633;&#44160;&#51652;&#50696;&#50557;&#50896;&#483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My%20Documents\&#53945;&#44160;&#49688;&#44032;&#51116;&#51089;&#4945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&#44277;&#50976;&#54260;&#45908;\My%20Documents\&#48516;&#49437;&#44204;&#51333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51333;&#54633;&#44160;&#51652;\2006\&#51333;&#54633;&#44160;&#51652;\06&#45380;%20&#51333;&#54633;&#44160;&#51652;%20&#50696;&#50557;&#51088;%20&#47749;&#45800;(&#51204;&#5240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DaumCloud/&#45208;&#51008;&#48337;&#50896;/&#49324;&#50629;&#51109;&#48324;%20&#44204;&#51201;&#49436;/&#49569;&#46020;&#44544;&#47196;&#48268;&#45824;&#54617;&#52896;&#54140;&#49828;(&#51452;)/My%20Documents/&#51333;&#54633;&#44160;&#51652;/2006/&#51333;&#54633;&#44160;&#51652;/06&#45380;%20&#51333;&#54633;&#44160;&#51652;%20&#50696;&#50557;&#51088;%20&#47749;&#45800;(&#51204;&#5240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85;&#51648;&#50689;\&#51333;&#54633;&#44172;&#49884;&#54032;\&#9733;&#9825;&#44160;&#51652;&#49324;&#50629;&#48512;&#9825;&#9733;\&#9733;&#52572;&#48124;&#49688;&#9825;\&#44160;&#51652;&#44288;&#47144;%20&#51228;&#50504;&#49436;\1.&#48372;&#49457;&#44552;&#49549;&#44277;&#50629;%20&#44148;&#44053;&#44160;&#51652;%20&#50696;&#49328;&#5050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40;\shareddocs\Documents%20and%20Settings\dell\Local%20Settings\Temporary%20Internet%20Files\Content.IE5\NRLZ3TGW\&#49436;&#50872;&#50864;&#50976;&#44148;&#44053;&#44160;&#51652;&#47749;&#45800;(07&#45380;&#47532;&#45908;&#49828;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51452;&#54840;/shareddocs/Documents%20and%20Settings/dell/Local%20Settings/Temporary%20Internet%20Files/Content.IE5/NRLZ3TGW/&#49436;&#50872;&#50864;&#50976;&#44148;&#44053;&#44160;&#51652;&#47749;&#45800;(07&#45380;&#47532;&#45908;&#49828;)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48;&#54812;\D\1999\Program%20Files\Microsoft%20Office\Templates\&#49688;&#44032;&#44204;&#51201;&#49436;&#49885;.x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cs/Desktop/&#9733;2020&#9733;/2020&#45380;%20&#49324;&#50629;&#51109;/&#47536;&#45208;&#51060;&#53076;&#47532;&#50500;/&#9733;2019&#9733;/2019&#45380;%20&#49324;&#50629;&#51109;/&#47536;&#45208;&#51060;&#53076;&#47532;&#50500;/2018&#45380;%20&#49324;&#50629;&#51109;/&#47536;&#45208;&#51060;&#53076;&#47532;&#50500;/2017&#45380;%20&#49324;&#50629;&#51109;/&#47536;&#45208;&#51060;&#53076;&#47532;&#50500;/&#49324;&#50629;&#51109;/2016&#45380;%20&#49324;&#50629;&#51109;/&#47536;&#45208;&#51060;&#53076;&#47532;&#50500;/&#46160;&#49552;&#49828;&#52852;&#51060;&#47532;&#51312;&#53944;/&#48288;&#50732;&#47532;&#50500;&#50892;&#53552;/&#50672;&#49688;&#44396;%20&#44368;&#51649;&#50896;&#44160;&#516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월인원"/>
      <sheetName val="TITLE"/>
      <sheetName val="인력비교"/>
      <sheetName val="직군별"/>
      <sheetName val="분기별"/>
      <sheetName val="월별"/>
      <sheetName val="95부서별실행인력"/>
      <sheetName val="년간퇴사군입영"/>
      <sheetName val="월별충원계획"/>
      <sheetName val="전공소요"/>
      <sheetName val="경력소요"/>
      <sheetName val="차이비교"/>
      <sheetName val="차이현황"/>
      <sheetName val="변경후"/>
      <sheetName val="표지"/>
      <sheetName val="1"/>
      <sheetName val="1 (2)"/>
      <sheetName val="WCtr별 면적"/>
      <sheetName val="CAPA비교"/>
      <sheetName val="SMT예산"/>
      <sheetName val="예산5팀"/>
      <sheetName val="예산7팀"/>
      <sheetName val="전력"/>
      <sheetName val="용수절감"/>
      <sheetName val="스팀절감"/>
      <sheetName val="국산화"/>
      <sheetName val="sys개선"/>
      <sheetName val="자재절감1"/>
      <sheetName val="자재재활용"/>
      <sheetName val="1 (5)"/>
      <sheetName val="1 (6)"/>
      <sheetName val="Sheet1"/>
      <sheetName val="Sheet2"/>
      <sheetName val="TG9504"/>
      <sheetName val="승용"/>
      <sheetName val="TOEIC기준점수"/>
      <sheetName val="7682LA SKD(12.4)"/>
      <sheetName val="예금"/>
      <sheetName val="회사정보"/>
      <sheetName val="8)중점관리장비현황"/>
      <sheetName val="파견요청일"/>
      <sheetName val="DDR"/>
      <sheetName val="1_(2)"/>
      <sheetName val="WCtr별_면적"/>
      <sheetName val="1_(5)"/>
      <sheetName val="1_(6)"/>
      <sheetName val="인력"/>
      <sheetName val="FAB별"/>
      <sheetName val="통계자료"/>
      <sheetName val="SSMITM"/>
      <sheetName val="F5"/>
      <sheetName val="FOB발"/>
      <sheetName val="일보_생산"/>
      <sheetName val="FAB"/>
      <sheetName val="ALL"/>
      <sheetName val="CHIP_INV"/>
      <sheetName val="지수"/>
      <sheetName val="내역서"/>
      <sheetName val="SAM"/>
      <sheetName val="TRE_TABLE"/>
      <sheetName val="COST"/>
      <sheetName val="가동비율"/>
      <sheetName val="코드표"/>
      <sheetName val="BUTT"/>
      <sheetName val="DATA"/>
      <sheetName val="DIAPH"/>
      <sheetName val="ellansi"/>
      <sheetName val="ellks"/>
      <sheetName val="fitting"/>
      <sheetName val="flgansi"/>
      <sheetName val="flgks"/>
      <sheetName val="gasket"/>
      <sheetName val="pipeansi"/>
      <sheetName val="pipeks"/>
      <sheetName val="redansi"/>
      <sheetName val="redks"/>
      <sheetName val="RUBBER"/>
      <sheetName val="teeansi"/>
      <sheetName val="teeks_"/>
      <sheetName val="CAP"/>
      <sheetName val="Para."/>
      <sheetName val="5-2.ESD"/>
      <sheetName val="인원주소"/>
      <sheetName val="노무비"/>
      <sheetName val="코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이사회보고"/>
      <sheetName val="적십자회비"/>
      <sheetName val="현투 (1)"/>
      <sheetName val="현투(2)"/>
      <sheetName val="강서지점"/>
      <sheetName val="잠실관리비 (3)"/>
      <sheetName val="잠실관리비 (2)"/>
      <sheetName val="이웃돕기"/>
      <sheetName val="동우사"/>
      <sheetName val="장애인경기협찬"/>
      <sheetName val="분당임차변경"/>
      <sheetName val="행사비용"/>
      <sheetName val="아남건설2"/>
      <sheetName val="아남건설"/>
      <sheetName val="현대아트홀공연"/>
      <sheetName val="대한양궁협회"/>
      <sheetName val="양궁장비지원"/>
      <sheetName val="코리아국제양궁대회"/>
      <sheetName val="헬기사용료"/>
      <sheetName val="FIFA티켓신청"/>
      <sheetName val="아산로기념비"/>
      <sheetName val="계동 재이전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  <sheetName val="특검수가"/>
      <sheetName val="효율계획(당월)"/>
      <sheetName val="전체실적"/>
      <sheetName val="진행 DATA (2)"/>
      <sheetName val="1st"/>
      <sheetName val="2008Q1_HC by Age"/>
      <sheetName val="Sheet1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"/>
      <sheetName val="이사회보고"/>
      <sheetName val="적십자회비"/>
      <sheetName val="현투 (1)"/>
      <sheetName val="현투(2)"/>
      <sheetName val="강서지점"/>
      <sheetName val="잠실관리비 (3)"/>
      <sheetName val="잠실관리비 (2)"/>
      <sheetName val="이웃돕기"/>
      <sheetName val="동우사"/>
      <sheetName val="장애인경기협찬"/>
      <sheetName val="분당임차변경"/>
      <sheetName val="행사비용"/>
      <sheetName val="아남건설2"/>
      <sheetName val="아남건설"/>
      <sheetName val="현대아트홀공연"/>
      <sheetName val="대한양궁협회"/>
      <sheetName val="양궁장비지원"/>
      <sheetName val="코리아국제양궁대회"/>
      <sheetName val="헬기사용료"/>
      <sheetName val="FIFA티켓신청"/>
      <sheetName val="아산로기념비"/>
      <sheetName val="계동 재이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"/>
      <sheetName val="day (2)"/>
      <sheetName val="단체(2)"/>
      <sheetName val="HKS"/>
      <sheetName val="보고서"/>
      <sheetName val="6"/>
      <sheetName val="월스케줄현황"/>
      <sheetName val="일지"/>
      <sheetName val="Sheet1"/>
      <sheetName val="Sheet2"/>
      <sheetName val="tsuga"/>
      <sheetName val="익일 종검예약통보용"/>
      <sheetName val="효율계획(당월)"/>
      <sheetName val="전체실적"/>
      <sheetName val="분당임차변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  <sheetName val="단체(2)"/>
      <sheetName val="98종합검진예약원본"/>
      <sheetName val="tsu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  <sheetName val="단체(2)"/>
      <sheetName val="98종합검진예약원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  <sheetName val="코드"/>
      <sheetName val="단체(2)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소견관리지침"/>
      <sheetName val="그래프와종합소견"/>
      <sheetName val="분석통계"/>
      <sheetName val="목차"/>
      <sheetName val="표지"/>
      <sheetName val="종합소견분석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분양금할인"/>
      <sheetName val="tsuga"/>
      <sheetName val="진행 DATA (2)"/>
      <sheetName val="Spouse List"/>
      <sheetName val="Sheet1"/>
      <sheetName val="진행_DATA_(2)"/>
      <sheetName val="코드"/>
      <sheetName val="8월9일"/>
      <sheetName val="10월4일"/>
      <sheetName val="인원주소"/>
      <sheetName val="수량산출서"/>
      <sheetName val="day"/>
      <sheetName val="연돌일위집계"/>
      <sheetName val="Sheet6"/>
      <sheetName val="냉연"/>
      <sheetName val="본사감가상각대장(비품)"/>
      <sheetName val="분석견종2"/>
      <sheetName val="Sheet3"/>
      <sheetName val="Sheet5"/>
      <sheetName val="진행_DATA_(2)1"/>
      <sheetName val="Spouse_List"/>
      <sheetName val="분당임차변경"/>
      <sheetName val="건    재"/>
      <sheetName val="Sheet2"/>
      <sheetName val="한강운반비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표"/>
      <sheetName val="20060208"/>
      <sheetName val="20060216"/>
      <sheetName val="20060307"/>
      <sheetName val="20060410"/>
      <sheetName val="2006082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표"/>
      <sheetName val="20060208"/>
      <sheetName val="20060216"/>
      <sheetName val="20060307"/>
      <sheetName val="20060410"/>
      <sheetName val="2006082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강검진제안서"/>
      <sheetName val="나은병원의료혜택"/>
      <sheetName val="종검유형항목표 (색구분)"/>
      <sheetName val="일반검진"/>
      <sheetName val="특수검진"/>
      <sheetName val="작업환경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조합"/>
      <sheetName val="분석통계"/>
      <sheetName val="tsuga"/>
      <sheetName val="분양금할인"/>
      <sheetName val="인원주소"/>
      <sheetName val="냉연"/>
      <sheetName val="연돌일위집계"/>
      <sheetName val="수량산출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조합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  <sheetName val="코드"/>
      <sheetName val="#REF"/>
      <sheetName val="tsuga"/>
      <sheetName val="96수출"/>
      <sheetName val="평가자13"/>
      <sheetName val="T진도"/>
      <sheetName val="LL"/>
      <sheetName val="수가견적서식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"/>
      <sheetName val="laroux"/>
      <sheetName val="코드"/>
      <sheetName val="List"/>
      <sheetName val="DIV"/>
      <sheetName val="97DA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주보고서"/>
      <sheetName val="검진항목표"/>
      <sheetName val="추가서비스 및 장비할인"/>
      <sheetName val="건진센터명"/>
    </sheetNames>
    <sheetDataSet>
      <sheetData sheetId="0"/>
      <sheetData sheetId="1" refreshError="1"/>
      <sheetData sheetId="2" refreshError="1"/>
      <sheetData sheetId="3">
        <row r="1">
          <cell r="A1" t="str">
            <v>본원 &amp; 지안</v>
          </cell>
          <cell r="D1" t="str">
            <v>신규</v>
          </cell>
        </row>
        <row r="2">
          <cell r="A2" t="str">
            <v>본원건강증진센터</v>
          </cell>
          <cell r="D2" t="str">
            <v>기존</v>
          </cell>
        </row>
        <row r="3">
          <cell r="A3" t="str">
            <v>지안건강증진센터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269"/>
  <sheetViews>
    <sheetView view="pageBreakPreview" zoomScale="70" zoomScaleSheetLayoutView="70" workbookViewId="0">
      <selection activeCell="G14" sqref="G14"/>
    </sheetView>
  </sheetViews>
  <sheetFormatPr defaultRowHeight="15" customHeight="1"/>
  <cols>
    <col min="1" max="1" width="4.109375" style="2" bestFit="1" customWidth="1"/>
    <col min="2" max="2" width="12" style="2" bestFit="1" customWidth="1"/>
    <col min="3" max="3" width="25" style="23" customWidth="1"/>
    <col min="4" max="4" width="34.33203125" style="2" bestFit="1" customWidth="1"/>
    <col min="5" max="6" width="9.109375" style="48" bestFit="1" customWidth="1"/>
    <col min="7" max="7" width="9.77734375" style="2" customWidth="1"/>
    <col min="8" max="10" width="10.109375" style="2" customWidth="1"/>
    <col min="11" max="11" width="9.77734375" style="2" customWidth="1"/>
    <col min="12" max="16384" width="8.88671875" style="2"/>
  </cols>
  <sheetData>
    <row r="1" spans="1:11" ht="45" customHeight="1">
      <c r="A1" s="25"/>
    </row>
    <row r="2" spans="1:11" ht="28.5" customHeight="1">
      <c r="A2" s="218" t="s">
        <v>288</v>
      </c>
      <c r="B2" s="219"/>
      <c r="C2" s="219"/>
      <c r="D2" s="219"/>
      <c r="E2" s="219"/>
      <c r="F2" s="219"/>
      <c r="G2" s="113" t="s">
        <v>287</v>
      </c>
      <c r="H2" s="113" t="s">
        <v>289</v>
      </c>
      <c r="I2" s="113" t="s">
        <v>286</v>
      </c>
      <c r="J2" s="113" t="s">
        <v>290</v>
      </c>
      <c r="K2" s="113" t="s">
        <v>285</v>
      </c>
    </row>
    <row r="3" spans="1:11" ht="28.5" customHeight="1">
      <c r="A3" s="227" t="s">
        <v>373</v>
      </c>
      <c r="B3" s="228"/>
      <c r="C3" s="228"/>
      <c r="D3" s="228"/>
      <c r="E3" s="228"/>
      <c r="F3" s="228"/>
      <c r="G3" s="114">
        <f>SUM(E6:E10,E14:E15,E22,E16)</f>
        <v>31418</v>
      </c>
      <c r="H3" s="114">
        <f>SUM(E6:E10,E14:E15,E19:E20,E22,E16)</f>
        <v>39813</v>
      </c>
      <c r="I3" s="114">
        <f>SUM(E6:E14,E15,E22,E17:E18)</f>
        <v>39418</v>
      </c>
      <c r="J3" s="114">
        <f>SUM(E6:E15,E19:E20,E22,E17:E18)</f>
        <v>47813</v>
      </c>
      <c r="K3" s="114">
        <f>SUM(E6:E15,E19:E22,E17:E18)</f>
        <v>60192</v>
      </c>
    </row>
    <row r="4" spans="1:11" ht="28.5" customHeight="1">
      <c r="A4" s="227" t="s">
        <v>372</v>
      </c>
      <c r="B4" s="228"/>
      <c r="C4" s="228"/>
      <c r="D4" s="228"/>
      <c r="E4" s="228"/>
      <c r="F4" s="228"/>
      <c r="G4" s="114">
        <f>SUM(F6:F10,F14:F15,F22,F17)</f>
        <v>156638</v>
      </c>
      <c r="H4" s="114">
        <f>SUM(F6:F10,F14:F15,F19:F20,F22,F17)</f>
        <v>201378</v>
      </c>
      <c r="I4" s="114">
        <f>SUM(F6:F15,F22,F17:F18)</f>
        <v>215426</v>
      </c>
      <c r="J4" s="114">
        <f>SUM(F6:F15,F19:F20,F22,F17:F18)</f>
        <v>260166</v>
      </c>
      <c r="K4" s="114">
        <f>SUM(F6:F15,F19:F22,F17:F18)</f>
        <v>286606</v>
      </c>
    </row>
    <row r="5" spans="1:11" ht="28.5" customHeight="1">
      <c r="A5" s="115" t="s">
        <v>369</v>
      </c>
      <c r="B5" s="116" t="s">
        <v>288</v>
      </c>
      <c r="C5" s="116" t="s">
        <v>370</v>
      </c>
      <c r="D5" s="116" t="s">
        <v>371</v>
      </c>
      <c r="E5" s="114" t="s">
        <v>194</v>
      </c>
      <c r="F5" s="143" t="s">
        <v>291</v>
      </c>
      <c r="G5" s="114"/>
      <c r="H5" s="114"/>
      <c r="I5" s="114"/>
      <c r="J5" s="114"/>
      <c r="K5" s="114"/>
    </row>
    <row r="6" spans="1:11" ht="28.5" customHeight="1">
      <c r="A6" s="117">
        <v>1</v>
      </c>
      <c r="B6" s="220" t="s">
        <v>292</v>
      </c>
      <c r="C6" s="118" t="s">
        <v>293</v>
      </c>
      <c r="D6" s="220" t="s">
        <v>294</v>
      </c>
      <c r="E6" s="222"/>
      <c r="F6" s="225">
        <v>6710</v>
      </c>
      <c r="G6" s="120" t="s">
        <v>295</v>
      </c>
      <c r="H6" s="120" t="s">
        <v>295</v>
      </c>
      <c r="I6" s="120" t="s">
        <v>295</v>
      </c>
      <c r="J6" s="120" t="s">
        <v>295</v>
      </c>
      <c r="K6" s="120" t="s">
        <v>295</v>
      </c>
    </row>
    <row r="7" spans="1:11" ht="28.5" customHeight="1">
      <c r="A7" s="117">
        <v>2</v>
      </c>
      <c r="B7" s="221"/>
      <c r="C7" s="121" t="s">
        <v>296</v>
      </c>
      <c r="D7" s="221"/>
      <c r="E7" s="223"/>
      <c r="F7" s="226"/>
      <c r="G7" s="120" t="s">
        <v>295</v>
      </c>
      <c r="H7" s="120" t="s">
        <v>295</v>
      </c>
      <c r="I7" s="120" t="s">
        <v>295</v>
      </c>
      <c r="J7" s="120" t="s">
        <v>295</v>
      </c>
      <c r="K7" s="120" t="s">
        <v>295</v>
      </c>
    </row>
    <row r="8" spans="1:11" ht="28.5" customHeight="1">
      <c r="A8" s="117">
        <v>3</v>
      </c>
      <c r="B8" s="221"/>
      <c r="C8" s="121" t="s">
        <v>297</v>
      </c>
      <c r="D8" s="221"/>
      <c r="E8" s="223"/>
      <c r="F8" s="226"/>
      <c r="G8" s="120" t="s">
        <v>295</v>
      </c>
      <c r="H8" s="120" t="s">
        <v>295</v>
      </c>
      <c r="I8" s="120" t="s">
        <v>295</v>
      </c>
      <c r="J8" s="120" t="s">
        <v>295</v>
      </c>
      <c r="K8" s="120" t="s">
        <v>295</v>
      </c>
    </row>
    <row r="9" spans="1:11" ht="28.5" customHeight="1">
      <c r="A9" s="117">
        <v>4</v>
      </c>
      <c r="B9" s="221"/>
      <c r="C9" s="121" t="s">
        <v>298</v>
      </c>
      <c r="D9" s="221"/>
      <c r="E9" s="224"/>
      <c r="F9" s="226"/>
      <c r="G9" s="120" t="s">
        <v>295</v>
      </c>
      <c r="H9" s="120" t="s">
        <v>295</v>
      </c>
      <c r="I9" s="120" t="s">
        <v>295</v>
      </c>
      <c r="J9" s="120" t="s">
        <v>295</v>
      </c>
      <c r="K9" s="120" t="s">
        <v>295</v>
      </c>
    </row>
    <row r="10" spans="1:11" ht="28.5" customHeight="1">
      <c r="A10" s="117">
        <v>5</v>
      </c>
      <c r="B10" s="122" t="s">
        <v>299</v>
      </c>
      <c r="C10" s="121" t="s">
        <v>300</v>
      </c>
      <c r="D10" s="122" t="s">
        <v>301</v>
      </c>
      <c r="E10" s="120">
        <v>1000</v>
      </c>
      <c r="F10" s="142">
        <v>10000</v>
      </c>
      <c r="G10" s="120" t="s">
        <v>295</v>
      </c>
      <c r="H10" s="120" t="s">
        <v>295</v>
      </c>
      <c r="I10" s="120" t="s">
        <v>295</v>
      </c>
      <c r="J10" s="120" t="s">
        <v>295</v>
      </c>
      <c r="K10" s="120" t="s">
        <v>295</v>
      </c>
    </row>
    <row r="11" spans="1:11" ht="28.5" customHeight="1">
      <c r="A11" s="117">
        <v>6</v>
      </c>
      <c r="B11" s="122" t="s">
        <v>302</v>
      </c>
      <c r="C11" s="121" t="s">
        <v>303</v>
      </c>
      <c r="D11" s="122" t="s">
        <v>304</v>
      </c>
      <c r="E11" s="120">
        <v>1000</v>
      </c>
      <c r="F11" s="142">
        <v>14913</v>
      </c>
      <c r="G11" s="123"/>
      <c r="H11" s="123"/>
      <c r="I11" s="120" t="s">
        <v>295</v>
      </c>
      <c r="J11" s="120" t="s">
        <v>295</v>
      </c>
      <c r="K11" s="120" t="s">
        <v>295</v>
      </c>
    </row>
    <row r="12" spans="1:11" ht="28.5" customHeight="1">
      <c r="A12" s="117">
        <v>7</v>
      </c>
      <c r="B12" s="229" t="s">
        <v>305</v>
      </c>
      <c r="C12" s="121" t="s">
        <v>306</v>
      </c>
      <c r="D12" s="122" t="s">
        <v>307</v>
      </c>
      <c r="E12" s="120">
        <v>1000</v>
      </c>
      <c r="F12" s="142">
        <v>5975</v>
      </c>
      <c r="G12" s="123"/>
      <c r="H12" s="123"/>
      <c r="I12" s="120" t="s">
        <v>308</v>
      </c>
      <c r="J12" s="120" t="s">
        <v>308</v>
      </c>
      <c r="K12" s="120" t="s">
        <v>308</v>
      </c>
    </row>
    <row r="13" spans="1:11" ht="28.5" customHeight="1">
      <c r="A13" s="117">
        <v>8</v>
      </c>
      <c r="B13" s="220"/>
      <c r="C13" s="121" t="s">
        <v>309</v>
      </c>
      <c r="D13" s="122" t="s">
        <v>310</v>
      </c>
      <c r="E13" s="120">
        <v>1000</v>
      </c>
      <c r="F13" s="142">
        <v>7900</v>
      </c>
      <c r="G13" s="123"/>
      <c r="H13" s="123"/>
      <c r="I13" s="120" t="s">
        <v>308</v>
      </c>
      <c r="J13" s="120" t="s">
        <v>308</v>
      </c>
      <c r="K13" s="120" t="s">
        <v>308</v>
      </c>
    </row>
    <row r="14" spans="1:11" ht="28.5" customHeight="1">
      <c r="A14" s="117">
        <v>9</v>
      </c>
      <c r="B14" s="122" t="s">
        <v>311</v>
      </c>
      <c r="C14" s="121" t="s">
        <v>312</v>
      </c>
      <c r="D14" s="122" t="s">
        <v>313</v>
      </c>
      <c r="E14" s="120">
        <v>2831</v>
      </c>
      <c r="F14" s="142">
        <v>6150</v>
      </c>
      <c r="G14" s="120" t="s">
        <v>314</v>
      </c>
      <c r="H14" s="120" t="s">
        <v>314</v>
      </c>
      <c r="I14" s="120" t="s">
        <v>314</v>
      </c>
      <c r="J14" s="120" t="s">
        <v>314</v>
      </c>
      <c r="K14" s="120" t="s">
        <v>314</v>
      </c>
    </row>
    <row r="15" spans="1:11" ht="28.5" customHeight="1">
      <c r="A15" s="117">
        <v>10</v>
      </c>
      <c r="B15" s="122" t="s">
        <v>315</v>
      </c>
      <c r="C15" s="121" t="s">
        <v>316</v>
      </c>
      <c r="D15" s="122" t="s">
        <v>317</v>
      </c>
      <c r="E15" s="120">
        <v>1000</v>
      </c>
      <c r="F15" s="142">
        <v>5738</v>
      </c>
      <c r="G15" s="120" t="s">
        <v>314</v>
      </c>
      <c r="H15" s="120" t="s">
        <v>314</v>
      </c>
      <c r="I15" s="120" t="s">
        <v>314</v>
      </c>
      <c r="J15" s="120" t="s">
        <v>314</v>
      </c>
      <c r="K15" s="120" t="s">
        <v>314</v>
      </c>
    </row>
    <row r="16" spans="1:11" ht="28.5" customHeight="1">
      <c r="A16" s="117">
        <v>11</v>
      </c>
      <c r="B16" s="229" t="s">
        <v>318</v>
      </c>
      <c r="C16" s="124" t="s">
        <v>319</v>
      </c>
      <c r="D16" s="221" t="s">
        <v>320</v>
      </c>
      <c r="E16" s="120">
        <v>15455</v>
      </c>
      <c r="F16" s="142">
        <v>48040</v>
      </c>
      <c r="G16" s="233" t="s">
        <v>321</v>
      </c>
      <c r="H16" s="233" t="s">
        <v>321</v>
      </c>
      <c r="I16" s="233" t="s">
        <v>321</v>
      </c>
      <c r="J16" s="233" t="s">
        <v>321</v>
      </c>
      <c r="K16" s="233" t="s">
        <v>321</v>
      </c>
    </row>
    <row r="17" spans="1:11" ht="28.5" customHeight="1">
      <c r="A17" s="117">
        <v>12</v>
      </c>
      <c r="B17" s="220"/>
      <c r="C17" s="124" t="s">
        <v>322</v>
      </c>
      <c r="D17" s="221"/>
      <c r="E17" s="120">
        <v>15455</v>
      </c>
      <c r="F17" s="142">
        <v>48040</v>
      </c>
      <c r="G17" s="234"/>
      <c r="H17" s="234"/>
      <c r="I17" s="234"/>
      <c r="J17" s="234"/>
      <c r="K17" s="234"/>
    </row>
    <row r="18" spans="1:11" ht="28.5" customHeight="1">
      <c r="A18" s="117">
        <v>13</v>
      </c>
      <c r="B18" s="144" t="s">
        <v>323</v>
      </c>
      <c r="C18" s="124" t="s">
        <v>324</v>
      </c>
      <c r="D18" s="122" t="s">
        <v>325</v>
      </c>
      <c r="E18" s="120">
        <v>5000</v>
      </c>
      <c r="F18" s="142">
        <v>30000</v>
      </c>
      <c r="G18" s="123"/>
      <c r="H18" s="123"/>
      <c r="I18" s="126" t="s">
        <v>321</v>
      </c>
      <c r="J18" s="126" t="s">
        <v>321</v>
      </c>
      <c r="K18" s="126" t="s">
        <v>321</v>
      </c>
    </row>
    <row r="19" spans="1:11" ht="28.5" customHeight="1">
      <c r="A19" s="117">
        <v>14</v>
      </c>
      <c r="B19" s="229" t="s">
        <v>326</v>
      </c>
      <c r="C19" s="124" t="s">
        <v>327</v>
      </c>
      <c r="D19" s="122" t="s">
        <v>328</v>
      </c>
      <c r="E19" s="120">
        <v>4368</v>
      </c>
      <c r="F19" s="142">
        <v>11630</v>
      </c>
      <c r="G19" s="123"/>
      <c r="H19" s="120" t="s">
        <v>314</v>
      </c>
      <c r="I19" s="123"/>
      <c r="J19" s="120" t="s">
        <v>314</v>
      </c>
      <c r="K19" s="120" t="s">
        <v>314</v>
      </c>
    </row>
    <row r="20" spans="1:11" ht="28.5" customHeight="1">
      <c r="A20" s="117">
        <v>15</v>
      </c>
      <c r="B20" s="235"/>
      <c r="C20" s="121" t="s">
        <v>329</v>
      </c>
      <c r="D20" s="122" t="s">
        <v>330</v>
      </c>
      <c r="E20" s="120">
        <v>4027</v>
      </c>
      <c r="F20" s="142">
        <v>33110</v>
      </c>
      <c r="G20" s="123"/>
      <c r="H20" s="120" t="s">
        <v>314</v>
      </c>
      <c r="I20" s="127"/>
      <c r="J20" s="120" t="s">
        <v>314</v>
      </c>
      <c r="K20" s="120" t="s">
        <v>314</v>
      </c>
    </row>
    <row r="21" spans="1:11" ht="28.5" customHeight="1">
      <c r="A21" s="117">
        <v>16</v>
      </c>
      <c r="B21" s="122" t="s">
        <v>331</v>
      </c>
      <c r="C21" s="124" t="s">
        <v>332</v>
      </c>
      <c r="D21" s="122" t="s">
        <v>333</v>
      </c>
      <c r="E21" s="120">
        <v>12379</v>
      </c>
      <c r="F21" s="142">
        <v>26440</v>
      </c>
      <c r="G21" s="123"/>
      <c r="H21" s="128"/>
      <c r="I21" s="123"/>
      <c r="J21" s="129"/>
      <c r="K21" s="120" t="s">
        <v>314</v>
      </c>
    </row>
    <row r="22" spans="1:11" ht="44.25" customHeight="1">
      <c r="A22" s="117">
        <v>17</v>
      </c>
      <c r="B22" s="122" t="s">
        <v>334</v>
      </c>
      <c r="C22" s="130" t="s">
        <v>335</v>
      </c>
      <c r="D22" s="131" t="s">
        <v>336</v>
      </c>
      <c r="E22" s="132">
        <v>11132</v>
      </c>
      <c r="F22" s="146">
        <v>80000</v>
      </c>
      <c r="G22" s="120" t="s">
        <v>314</v>
      </c>
      <c r="H22" s="120" t="s">
        <v>314</v>
      </c>
      <c r="I22" s="119" t="s">
        <v>314</v>
      </c>
      <c r="J22" s="120" t="s">
        <v>314</v>
      </c>
      <c r="K22" s="120" t="s">
        <v>314</v>
      </c>
    </row>
    <row r="23" spans="1:11" ht="28.5" customHeight="1">
      <c r="A23" s="117">
        <v>18</v>
      </c>
      <c r="B23" s="144" t="s">
        <v>337</v>
      </c>
      <c r="C23" s="133" t="s">
        <v>338</v>
      </c>
      <c r="D23" s="134" t="s">
        <v>339</v>
      </c>
      <c r="E23" s="125">
        <v>11132</v>
      </c>
      <c r="F23" s="146">
        <v>80000</v>
      </c>
      <c r="G23" s="123"/>
      <c r="H23" s="123"/>
      <c r="I23" s="135"/>
      <c r="J23" s="135"/>
      <c r="K23" s="135"/>
    </row>
    <row r="24" spans="1:11" ht="57" customHeight="1">
      <c r="A24" s="117">
        <v>19</v>
      </c>
      <c r="B24" s="230" t="s">
        <v>340</v>
      </c>
      <c r="C24" s="136" t="s">
        <v>208</v>
      </c>
      <c r="D24" s="137" t="s">
        <v>374</v>
      </c>
      <c r="E24" s="137">
        <v>43855</v>
      </c>
      <c r="F24" s="142">
        <v>150000</v>
      </c>
      <c r="G24" s="66"/>
      <c r="H24" s="66"/>
      <c r="I24" s="69"/>
      <c r="J24" s="69"/>
      <c r="K24" s="69"/>
    </row>
    <row r="25" spans="1:11" ht="28.5" customHeight="1">
      <c r="A25" s="117">
        <v>20</v>
      </c>
      <c r="B25" s="231"/>
      <c r="C25" s="136" t="s">
        <v>341</v>
      </c>
      <c r="D25" s="137" t="s">
        <v>342</v>
      </c>
      <c r="E25" s="137">
        <v>43855</v>
      </c>
      <c r="F25" s="142">
        <v>150000</v>
      </c>
      <c r="G25" s="66"/>
      <c r="H25" s="66"/>
      <c r="I25" s="69"/>
      <c r="J25" s="69"/>
      <c r="K25" s="69"/>
    </row>
    <row r="26" spans="1:11" ht="28.5" customHeight="1">
      <c r="A26" s="117">
        <v>21</v>
      </c>
      <c r="B26" s="231"/>
      <c r="C26" s="138" t="s">
        <v>343</v>
      </c>
      <c r="D26" s="122" t="s">
        <v>344</v>
      </c>
      <c r="E26" s="137">
        <v>43855</v>
      </c>
      <c r="F26" s="142">
        <v>150000</v>
      </c>
      <c r="G26" s="66"/>
      <c r="H26" s="66"/>
      <c r="I26" s="69"/>
      <c r="J26" s="69"/>
      <c r="K26" s="69"/>
    </row>
    <row r="27" spans="1:11" ht="28.5" customHeight="1">
      <c r="A27" s="117">
        <v>22</v>
      </c>
      <c r="B27" s="231"/>
      <c r="C27" s="138" t="s">
        <v>345</v>
      </c>
      <c r="D27" s="122" t="s">
        <v>346</v>
      </c>
      <c r="E27" s="137">
        <v>43855</v>
      </c>
      <c r="F27" s="142">
        <v>150000</v>
      </c>
      <c r="G27" s="66"/>
      <c r="H27" s="66"/>
      <c r="I27" s="69"/>
      <c r="J27" s="69"/>
      <c r="K27" s="69"/>
    </row>
    <row r="28" spans="1:11" ht="28.5" customHeight="1">
      <c r="A28" s="117">
        <v>23</v>
      </c>
      <c r="B28" s="232"/>
      <c r="C28" s="138" t="s">
        <v>347</v>
      </c>
      <c r="D28" s="122" t="s">
        <v>348</v>
      </c>
      <c r="E28" s="137">
        <v>43855</v>
      </c>
      <c r="F28" s="142">
        <v>150000</v>
      </c>
      <c r="G28" s="66"/>
      <c r="H28" s="66"/>
      <c r="I28" s="69"/>
      <c r="J28" s="69"/>
      <c r="K28" s="69"/>
    </row>
    <row r="29" spans="1:11" ht="28.5" customHeight="1">
      <c r="A29" s="117">
        <v>24</v>
      </c>
      <c r="B29" s="230" t="s">
        <v>349</v>
      </c>
      <c r="C29" s="139" t="s">
        <v>350</v>
      </c>
      <c r="D29" s="137" t="s">
        <v>351</v>
      </c>
      <c r="E29" s="137">
        <v>11132</v>
      </c>
      <c r="F29" s="142">
        <v>80000</v>
      </c>
      <c r="G29" s="66"/>
      <c r="H29" s="66"/>
      <c r="I29" s="69"/>
      <c r="J29" s="69"/>
      <c r="K29" s="69"/>
    </row>
    <row r="30" spans="1:11" ht="28.5" customHeight="1">
      <c r="A30" s="117">
        <v>25</v>
      </c>
      <c r="B30" s="231"/>
      <c r="C30" s="139" t="s">
        <v>352</v>
      </c>
      <c r="D30" s="137" t="s">
        <v>177</v>
      </c>
      <c r="E30" s="137">
        <v>37418</v>
      </c>
      <c r="F30" s="142">
        <v>80000</v>
      </c>
      <c r="G30" s="66"/>
      <c r="H30" s="66"/>
      <c r="I30" s="69"/>
      <c r="J30" s="69"/>
      <c r="K30" s="69"/>
    </row>
    <row r="31" spans="1:11" ht="28.5" customHeight="1">
      <c r="A31" s="117">
        <v>26</v>
      </c>
      <c r="B31" s="231"/>
      <c r="C31" s="139" t="s">
        <v>375</v>
      </c>
      <c r="D31" s="137" t="s">
        <v>353</v>
      </c>
      <c r="E31" s="137">
        <v>11132</v>
      </c>
      <c r="F31" s="142">
        <v>80000</v>
      </c>
      <c r="G31" s="66"/>
      <c r="H31" s="66"/>
      <c r="I31" s="69"/>
      <c r="J31" s="69"/>
      <c r="K31" s="69"/>
    </row>
    <row r="32" spans="1:11" ht="28.5" customHeight="1">
      <c r="A32" s="117">
        <v>27</v>
      </c>
      <c r="B32" s="232"/>
      <c r="C32" s="121" t="s">
        <v>354</v>
      </c>
      <c r="D32" s="122" t="s">
        <v>355</v>
      </c>
      <c r="E32" s="120">
        <v>11132</v>
      </c>
      <c r="F32" s="142">
        <v>80000</v>
      </c>
      <c r="G32" s="123"/>
      <c r="H32" s="123"/>
      <c r="I32" s="135"/>
      <c r="J32" s="135"/>
      <c r="K32" s="135"/>
    </row>
    <row r="33" spans="1:11" ht="28.5" customHeight="1">
      <c r="A33" s="117">
        <v>28</v>
      </c>
      <c r="B33" s="122" t="s">
        <v>356</v>
      </c>
      <c r="C33" s="138" t="s">
        <v>357</v>
      </c>
      <c r="D33" s="122" t="s">
        <v>358</v>
      </c>
      <c r="E33" s="122">
        <v>40000</v>
      </c>
      <c r="F33" s="142">
        <v>150000</v>
      </c>
      <c r="G33" s="67"/>
      <c r="H33" s="67"/>
      <c r="I33" s="70"/>
      <c r="J33" s="70"/>
      <c r="K33" s="70"/>
    </row>
    <row r="34" spans="1:11" ht="60.75" customHeight="1">
      <c r="A34" s="117">
        <v>29</v>
      </c>
      <c r="B34" s="103" t="s">
        <v>359</v>
      </c>
      <c r="C34" s="124" t="s">
        <v>359</v>
      </c>
      <c r="D34" s="137" t="s">
        <v>376</v>
      </c>
      <c r="E34" s="122">
        <v>300000</v>
      </c>
      <c r="F34" s="142">
        <v>900000</v>
      </c>
      <c r="G34" s="140"/>
      <c r="H34" s="140"/>
      <c r="I34" s="141"/>
      <c r="J34" s="141"/>
      <c r="K34" s="141"/>
    </row>
    <row r="35" spans="1:11" ht="44.25" customHeight="1">
      <c r="A35" s="117">
        <v>30</v>
      </c>
      <c r="B35" s="103" t="s">
        <v>182</v>
      </c>
      <c r="C35" s="124" t="s">
        <v>377</v>
      </c>
      <c r="D35" s="137" t="s">
        <v>378</v>
      </c>
      <c r="E35" s="122">
        <v>2000</v>
      </c>
      <c r="F35" s="142">
        <v>15000</v>
      </c>
      <c r="G35" s="140"/>
      <c r="H35" s="140"/>
      <c r="I35" s="140"/>
      <c r="J35" s="140"/>
      <c r="K35" s="140"/>
    </row>
    <row r="36" spans="1:11" ht="28.5" customHeight="1">
      <c r="A36" s="117">
        <v>31</v>
      </c>
      <c r="B36" s="103" t="s">
        <v>184</v>
      </c>
      <c r="C36" s="124" t="s">
        <v>185</v>
      </c>
      <c r="D36" s="122" t="s">
        <v>360</v>
      </c>
      <c r="E36" s="122">
        <v>8000</v>
      </c>
      <c r="F36" s="142">
        <v>80000</v>
      </c>
      <c r="G36" s="141"/>
      <c r="H36" s="141"/>
      <c r="I36" s="141"/>
      <c r="J36" s="141"/>
      <c r="K36" s="141"/>
    </row>
    <row r="37" spans="1:11" ht="28.5" customHeight="1">
      <c r="A37" s="117">
        <v>32</v>
      </c>
      <c r="B37" s="103" t="s">
        <v>361</v>
      </c>
      <c r="C37" s="124" t="s">
        <v>362</v>
      </c>
      <c r="D37" s="122" t="s">
        <v>363</v>
      </c>
      <c r="E37" s="122">
        <v>100000</v>
      </c>
      <c r="F37" s="142">
        <v>420000</v>
      </c>
      <c r="G37" s="140"/>
      <c r="H37" s="140"/>
      <c r="I37" s="141"/>
      <c r="J37" s="141"/>
      <c r="K37" s="141"/>
    </row>
    <row r="38" spans="1:11" ht="28.5" customHeight="1">
      <c r="A38" s="117">
        <v>33</v>
      </c>
      <c r="B38" s="103" t="s">
        <v>364</v>
      </c>
      <c r="C38" s="124" t="s">
        <v>365</v>
      </c>
      <c r="D38" s="122" t="s">
        <v>366</v>
      </c>
      <c r="E38" s="122">
        <v>100000</v>
      </c>
      <c r="F38" s="142">
        <v>420000</v>
      </c>
      <c r="G38" s="140"/>
      <c r="H38" s="140"/>
      <c r="I38" s="141"/>
      <c r="J38" s="141"/>
      <c r="K38" s="141"/>
    </row>
    <row r="39" spans="1:11" ht="41.25" customHeight="1">
      <c r="A39" s="117">
        <v>34</v>
      </c>
      <c r="B39" s="103" t="s">
        <v>186</v>
      </c>
      <c r="C39" s="124" t="s">
        <v>368</v>
      </c>
      <c r="D39" s="122" t="s">
        <v>367</v>
      </c>
      <c r="E39" s="122">
        <v>10000</v>
      </c>
      <c r="F39" s="142">
        <v>150000</v>
      </c>
      <c r="G39" s="140"/>
      <c r="H39" s="140"/>
      <c r="I39" s="141"/>
      <c r="J39" s="141"/>
      <c r="K39" s="141"/>
    </row>
    <row r="40" spans="1:11" ht="24" customHeight="1"/>
    <row r="41" spans="1:11" ht="24" customHeight="1"/>
    <row r="42" spans="1:11" ht="24" customHeight="1"/>
    <row r="43" spans="1:11" ht="24" customHeight="1"/>
    <row r="44" spans="1:11" ht="24" customHeight="1"/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</sheetData>
  <mergeCells count="18">
    <mergeCell ref="H16:H17"/>
    <mergeCell ref="I16:I17"/>
    <mergeCell ref="J16:J17"/>
    <mergeCell ref="K16:K17"/>
    <mergeCell ref="B19:B20"/>
    <mergeCell ref="G16:G17"/>
    <mergeCell ref="B12:B13"/>
    <mergeCell ref="B16:B17"/>
    <mergeCell ref="D16:D17"/>
    <mergeCell ref="B24:B28"/>
    <mergeCell ref="B29:B32"/>
    <mergeCell ref="A2:F2"/>
    <mergeCell ref="B6:B9"/>
    <mergeCell ref="D6:D9"/>
    <mergeCell ref="E6:E9"/>
    <mergeCell ref="F6:F9"/>
    <mergeCell ref="A3:F3"/>
    <mergeCell ref="A4:F4"/>
  </mergeCells>
  <phoneticPr fontId="9" type="noConversion"/>
  <printOptions horizontalCentered="1"/>
  <pageMargins left="0.15748031496062992" right="0.11811023622047245" top="0.63" bottom="0.23622047244094491" header="0.35433070866141736" footer="0.11811023622047245"/>
  <pageSetup paperSize="9" scale="44" orientation="portrait" horizontalDpi="360" r:id="rId1"/>
  <headerFooter alignWithMargins="0">
    <oddHeader>&amp;C&amp;"돋움,굵게"&amp;20 2013 종합검진 항목표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85"/>
  <sheetViews>
    <sheetView view="pageBreakPreview" zoomScale="85" zoomScaleSheetLayoutView="85" workbookViewId="0">
      <selection activeCell="H4" sqref="H4"/>
    </sheetView>
  </sheetViews>
  <sheetFormatPr defaultRowHeight="15" customHeight="1"/>
  <cols>
    <col min="1" max="1" width="6.109375" style="2" bestFit="1" customWidth="1"/>
    <col min="2" max="2" width="8.88671875" style="2" bestFit="1" customWidth="1"/>
    <col min="3" max="3" width="24.33203125" style="23" bestFit="1" customWidth="1"/>
    <col min="4" max="4" width="22.21875" style="2" bestFit="1" customWidth="1"/>
    <col min="5" max="5" width="7.33203125" style="48" bestFit="1" customWidth="1"/>
    <col min="6" max="6" width="7" style="24" bestFit="1" customWidth="1"/>
    <col min="7" max="7" width="10.6640625" style="24" bestFit="1" customWidth="1"/>
    <col min="8" max="10" width="9.77734375" style="24" customWidth="1"/>
    <col min="11" max="11" width="10.21875" style="2" bestFit="1" customWidth="1"/>
    <col min="12" max="16384" width="8.88671875" style="2"/>
  </cols>
  <sheetData>
    <row r="1" spans="1:11" ht="45" customHeight="1">
      <c r="A1" s="25"/>
      <c r="H1" s="27"/>
      <c r="I1" s="27"/>
      <c r="J1" s="27"/>
    </row>
    <row r="2" spans="1:11" s="30" customFormat="1" ht="27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45" t="s">
        <v>262</v>
      </c>
      <c r="H2" s="28" t="s">
        <v>261</v>
      </c>
      <c r="I2" s="28" t="s">
        <v>272</v>
      </c>
      <c r="J2" s="28" t="s">
        <v>273</v>
      </c>
      <c r="K2" s="28" t="s">
        <v>379</v>
      </c>
    </row>
    <row r="3" spans="1:11" s="3" customFormat="1" ht="24" customHeight="1">
      <c r="A3" s="236" t="s">
        <v>270</v>
      </c>
      <c r="B3" s="237"/>
      <c r="C3" s="237"/>
      <c r="D3" s="237"/>
      <c r="E3" s="237"/>
      <c r="F3" s="238"/>
      <c r="G3" s="102">
        <v>40000</v>
      </c>
      <c r="H3" s="110">
        <v>40000</v>
      </c>
      <c r="I3" s="110">
        <v>70000</v>
      </c>
      <c r="J3" s="110">
        <v>90000</v>
      </c>
    </row>
    <row r="4" spans="1:11" ht="36.75" customHeight="1">
      <c r="A4" s="254" t="s">
        <v>283</v>
      </c>
      <c r="B4" s="255"/>
      <c r="C4" s="255"/>
      <c r="D4" s="255"/>
      <c r="E4" s="255"/>
      <c r="F4" s="256"/>
      <c r="G4" s="7"/>
      <c r="H4" s="45">
        <f>SUM(E6,E11:E23,E26,E28:E36,E38:E40,E42:E45,E48,E52:E84)</f>
        <v>14353</v>
      </c>
      <c r="I4" s="45">
        <f>SUM(E6:E24,E26:E36,E38:E40,E41,E42:E48,E52:E84)-E9</f>
        <v>38856</v>
      </c>
      <c r="J4" s="45">
        <f>SUM(E6:E24,E26:E84)-E9</f>
        <v>44823</v>
      </c>
      <c r="K4" s="45">
        <f>SUM(E11:E84)</f>
        <v>42754</v>
      </c>
    </row>
    <row r="5" spans="1:11" ht="36.75" customHeight="1">
      <c r="A5" s="254" t="s">
        <v>284</v>
      </c>
      <c r="B5" s="255"/>
      <c r="C5" s="255"/>
      <c r="D5" s="255"/>
      <c r="E5" s="255"/>
      <c r="F5" s="256"/>
      <c r="G5" s="7"/>
      <c r="H5" s="45">
        <f>SUM(F6,F11:F23,F26,F28:F36,F38:F40,F42:F45,F48,F52:F84)</f>
        <v>111174</v>
      </c>
      <c r="I5" s="45">
        <f>SUM(F6:F24,F26:F36,F38:F40,F41,F42:F48,F52:F84)-F9</f>
        <v>213700</v>
      </c>
      <c r="J5" s="45">
        <f>SUM(F6:F24,F26:F84)-F9</f>
        <v>249501</v>
      </c>
      <c r="K5" s="145">
        <v>208881</v>
      </c>
    </row>
    <row r="6" spans="1:11" s="3" customFormat="1" ht="21" customHeight="1">
      <c r="A6" s="147">
        <v>1</v>
      </c>
      <c r="B6" s="257" t="s">
        <v>380</v>
      </c>
      <c r="C6" s="55" t="s">
        <v>381</v>
      </c>
      <c r="D6" s="112" t="s">
        <v>382</v>
      </c>
      <c r="E6" s="35">
        <v>1800</v>
      </c>
      <c r="F6" s="50">
        <v>3470</v>
      </c>
      <c r="G6" s="35" t="s">
        <v>218</v>
      </c>
      <c r="H6" s="35" t="s">
        <v>218</v>
      </c>
      <c r="I6" s="35" t="s">
        <v>218</v>
      </c>
      <c r="J6" s="35" t="s">
        <v>218</v>
      </c>
    </row>
    <row r="7" spans="1:11" s="3" customFormat="1" ht="21" customHeight="1">
      <c r="A7" s="147">
        <v>2</v>
      </c>
      <c r="B7" s="258"/>
      <c r="C7" s="55" t="s">
        <v>383</v>
      </c>
      <c r="D7" s="112" t="s">
        <v>384</v>
      </c>
      <c r="E7" s="35">
        <v>2600</v>
      </c>
      <c r="F7" s="50">
        <v>15220</v>
      </c>
      <c r="G7" s="35" t="s">
        <v>218</v>
      </c>
      <c r="H7" s="38"/>
      <c r="I7" s="35" t="s">
        <v>218</v>
      </c>
      <c r="J7" s="35" t="s">
        <v>218</v>
      </c>
    </row>
    <row r="8" spans="1:11" s="3" customFormat="1" ht="21" customHeight="1">
      <c r="A8" s="147">
        <v>3</v>
      </c>
      <c r="B8" s="258"/>
      <c r="C8" s="55" t="s">
        <v>385</v>
      </c>
      <c r="D8" s="112" t="s">
        <v>386</v>
      </c>
      <c r="E8" s="35">
        <v>2000</v>
      </c>
      <c r="F8" s="50">
        <v>17390</v>
      </c>
      <c r="G8" s="35" t="s">
        <v>218</v>
      </c>
      <c r="H8" s="38"/>
      <c r="I8" s="35" t="s">
        <v>218</v>
      </c>
      <c r="J8" s="35" t="s">
        <v>218</v>
      </c>
    </row>
    <row r="9" spans="1:11" s="3" customFormat="1" ht="21" customHeight="1">
      <c r="A9" s="147">
        <v>4</v>
      </c>
      <c r="B9" s="258"/>
      <c r="C9" s="55" t="s">
        <v>387</v>
      </c>
      <c r="D9" s="112" t="s">
        <v>388</v>
      </c>
      <c r="E9" s="35">
        <v>3000</v>
      </c>
      <c r="F9" s="50">
        <v>16740</v>
      </c>
      <c r="G9" s="35" t="s">
        <v>218</v>
      </c>
      <c r="H9" s="38"/>
      <c r="I9" s="35" t="s">
        <v>218</v>
      </c>
      <c r="J9" s="35" t="s">
        <v>218</v>
      </c>
    </row>
    <row r="10" spans="1:11" s="3" customFormat="1" ht="21" customHeight="1">
      <c r="A10" s="147">
        <v>5</v>
      </c>
      <c r="B10" s="259"/>
      <c r="C10" s="55" t="s">
        <v>389</v>
      </c>
      <c r="D10" s="112" t="s">
        <v>390</v>
      </c>
      <c r="E10" s="35">
        <v>3000</v>
      </c>
      <c r="F10" s="50">
        <v>16740</v>
      </c>
      <c r="G10" s="35" t="s">
        <v>218</v>
      </c>
      <c r="H10" s="38"/>
      <c r="I10" s="35" t="s">
        <v>218</v>
      </c>
      <c r="J10" s="35" t="s">
        <v>218</v>
      </c>
    </row>
    <row r="11" spans="1:11" ht="21" customHeight="1">
      <c r="A11" s="111">
        <v>6</v>
      </c>
      <c r="B11" s="247" t="s">
        <v>0</v>
      </c>
      <c r="C11" s="104" t="s">
        <v>1</v>
      </c>
      <c r="D11" s="260" t="s">
        <v>269</v>
      </c>
      <c r="E11" s="50">
        <v>5</v>
      </c>
      <c r="F11" s="5">
        <v>1575</v>
      </c>
      <c r="G11" s="5"/>
      <c r="H11" s="35" t="s">
        <v>218</v>
      </c>
      <c r="I11" s="35" t="s">
        <v>218</v>
      </c>
      <c r="J11" s="35" t="s">
        <v>218</v>
      </c>
      <c r="K11" s="35" t="s">
        <v>218</v>
      </c>
    </row>
    <row r="12" spans="1:11" ht="21" customHeight="1">
      <c r="A12" s="111">
        <v>7</v>
      </c>
      <c r="B12" s="248"/>
      <c r="C12" s="104" t="s">
        <v>3</v>
      </c>
      <c r="D12" s="261"/>
      <c r="E12" s="51">
        <v>9</v>
      </c>
      <c r="F12" s="5">
        <v>1988</v>
      </c>
      <c r="G12" s="5"/>
      <c r="H12" s="35" t="s">
        <v>218</v>
      </c>
      <c r="I12" s="35" t="s">
        <v>218</v>
      </c>
      <c r="J12" s="35" t="s">
        <v>218</v>
      </c>
      <c r="K12" s="35" t="s">
        <v>218</v>
      </c>
    </row>
    <row r="13" spans="1:11" ht="21" customHeight="1">
      <c r="A13" s="111">
        <v>8</v>
      </c>
      <c r="B13" s="248"/>
      <c r="C13" s="104" t="s">
        <v>4</v>
      </c>
      <c r="D13" s="261"/>
      <c r="E13" s="51">
        <v>7</v>
      </c>
      <c r="F13" s="5">
        <v>3563</v>
      </c>
      <c r="G13" s="5"/>
      <c r="H13" s="35" t="s">
        <v>218</v>
      </c>
      <c r="I13" s="35" t="s">
        <v>218</v>
      </c>
      <c r="J13" s="35" t="s">
        <v>218</v>
      </c>
      <c r="K13" s="35" t="s">
        <v>218</v>
      </c>
    </row>
    <row r="14" spans="1:11" ht="21" customHeight="1">
      <c r="A14" s="111">
        <v>9</v>
      </c>
      <c r="B14" s="248"/>
      <c r="C14" s="104" t="s">
        <v>5</v>
      </c>
      <c r="D14" s="261"/>
      <c r="E14" s="51">
        <v>0</v>
      </c>
      <c r="F14" s="5">
        <v>0</v>
      </c>
      <c r="G14" s="5"/>
      <c r="H14" s="35" t="s">
        <v>218</v>
      </c>
      <c r="I14" s="35" t="s">
        <v>218</v>
      </c>
      <c r="J14" s="35" t="s">
        <v>218</v>
      </c>
      <c r="K14" s="35" t="s">
        <v>218</v>
      </c>
    </row>
    <row r="15" spans="1:11" ht="21" customHeight="1">
      <c r="A15" s="111">
        <v>10</v>
      </c>
      <c r="B15" s="248"/>
      <c r="C15" s="104" t="s">
        <v>6</v>
      </c>
      <c r="D15" s="261"/>
      <c r="E15" s="51">
        <v>8</v>
      </c>
      <c r="F15" s="5">
        <v>1550</v>
      </c>
      <c r="G15" s="5"/>
      <c r="H15" s="35" t="s">
        <v>218</v>
      </c>
      <c r="I15" s="35" t="s">
        <v>218</v>
      </c>
      <c r="J15" s="35" t="s">
        <v>218</v>
      </c>
      <c r="K15" s="35" t="s">
        <v>218</v>
      </c>
    </row>
    <row r="16" spans="1:11" ht="21" customHeight="1">
      <c r="A16" s="111">
        <v>11</v>
      </c>
      <c r="B16" s="248"/>
      <c r="C16" s="104" t="s">
        <v>7</v>
      </c>
      <c r="D16" s="261"/>
      <c r="E16" s="51">
        <v>10</v>
      </c>
      <c r="F16" s="5">
        <v>1563</v>
      </c>
      <c r="G16" s="5"/>
      <c r="H16" s="35" t="s">
        <v>218</v>
      </c>
      <c r="I16" s="35" t="s">
        <v>218</v>
      </c>
      <c r="J16" s="35" t="s">
        <v>218</v>
      </c>
      <c r="K16" s="35" t="s">
        <v>218</v>
      </c>
    </row>
    <row r="17" spans="1:11" ht="21" customHeight="1">
      <c r="A17" s="111">
        <v>12</v>
      </c>
      <c r="B17" s="248"/>
      <c r="C17" s="104" t="s">
        <v>8</v>
      </c>
      <c r="D17" s="261"/>
      <c r="E17" s="51">
        <v>0</v>
      </c>
      <c r="F17" s="5">
        <v>3113</v>
      </c>
      <c r="G17" s="5"/>
      <c r="H17" s="35" t="s">
        <v>218</v>
      </c>
      <c r="I17" s="35" t="s">
        <v>218</v>
      </c>
      <c r="J17" s="35" t="s">
        <v>218</v>
      </c>
      <c r="K17" s="35" t="s">
        <v>218</v>
      </c>
    </row>
    <row r="18" spans="1:11" ht="21" customHeight="1">
      <c r="A18" s="111">
        <v>13</v>
      </c>
      <c r="B18" s="248"/>
      <c r="C18" s="104" t="s">
        <v>9</v>
      </c>
      <c r="D18" s="261"/>
      <c r="E18" s="51">
        <v>13</v>
      </c>
      <c r="F18" s="5">
        <v>1620</v>
      </c>
      <c r="G18" s="5"/>
      <c r="H18" s="35" t="s">
        <v>218</v>
      </c>
      <c r="I18" s="35" t="s">
        <v>218</v>
      </c>
      <c r="J18" s="35" t="s">
        <v>218</v>
      </c>
      <c r="K18" s="35" t="s">
        <v>218</v>
      </c>
    </row>
    <row r="19" spans="1:11" ht="21" customHeight="1">
      <c r="A19" s="111">
        <v>14</v>
      </c>
      <c r="B19" s="248"/>
      <c r="C19" s="104" t="s">
        <v>10</v>
      </c>
      <c r="D19" s="261"/>
      <c r="E19" s="51">
        <v>13</v>
      </c>
      <c r="F19" s="5">
        <v>1580</v>
      </c>
      <c r="G19" s="5"/>
      <c r="H19" s="35" t="s">
        <v>218</v>
      </c>
      <c r="I19" s="35" t="s">
        <v>218</v>
      </c>
      <c r="J19" s="35" t="s">
        <v>218</v>
      </c>
      <c r="K19" s="35" t="s">
        <v>218</v>
      </c>
    </row>
    <row r="20" spans="1:11" ht="21" customHeight="1">
      <c r="A20" s="111">
        <v>15</v>
      </c>
      <c r="B20" s="248"/>
      <c r="C20" s="104" t="s">
        <v>11</v>
      </c>
      <c r="D20" s="261"/>
      <c r="E20" s="51">
        <v>22</v>
      </c>
      <c r="F20" s="5">
        <v>2940</v>
      </c>
      <c r="G20" s="5"/>
      <c r="H20" s="35" t="s">
        <v>218</v>
      </c>
      <c r="I20" s="35" t="s">
        <v>218</v>
      </c>
      <c r="J20" s="35" t="s">
        <v>218</v>
      </c>
      <c r="K20" s="35" t="s">
        <v>218</v>
      </c>
    </row>
    <row r="21" spans="1:11" ht="21" customHeight="1">
      <c r="A21" s="111">
        <v>16</v>
      </c>
      <c r="B21" s="248"/>
      <c r="C21" s="104" t="s">
        <v>12</v>
      </c>
      <c r="D21" s="261"/>
      <c r="E21" s="51">
        <v>7</v>
      </c>
      <c r="F21" s="5">
        <v>1838</v>
      </c>
      <c r="G21" s="5"/>
      <c r="H21" s="35" t="s">
        <v>218</v>
      </c>
      <c r="I21" s="35" t="s">
        <v>218</v>
      </c>
      <c r="J21" s="35" t="s">
        <v>218</v>
      </c>
      <c r="K21" s="35" t="s">
        <v>218</v>
      </c>
    </row>
    <row r="22" spans="1:11" ht="21" customHeight="1">
      <c r="A22" s="111">
        <v>17</v>
      </c>
      <c r="B22" s="247" t="s">
        <v>13</v>
      </c>
      <c r="C22" s="104" t="s">
        <v>14</v>
      </c>
      <c r="D22" s="55" t="s">
        <v>263</v>
      </c>
      <c r="E22" s="35">
        <v>2054</v>
      </c>
      <c r="F22" s="5">
        <v>2450</v>
      </c>
      <c r="G22" s="5"/>
      <c r="H22" s="35" t="s">
        <v>218</v>
      </c>
      <c r="I22" s="35" t="s">
        <v>218</v>
      </c>
      <c r="J22" s="35" t="s">
        <v>218</v>
      </c>
      <c r="K22" s="35" t="s">
        <v>218</v>
      </c>
    </row>
    <row r="23" spans="1:11" ht="21" customHeight="1">
      <c r="A23" s="111">
        <v>18</v>
      </c>
      <c r="B23" s="248"/>
      <c r="C23" s="104" t="s">
        <v>16</v>
      </c>
      <c r="D23" s="55" t="s">
        <v>17</v>
      </c>
      <c r="E23" s="35">
        <v>3374</v>
      </c>
      <c r="F23" s="5">
        <v>2730</v>
      </c>
      <c r="G23" s="5"/>
      <c r="H23" s="35" t="s">
        <v>218</v>
      </c>
      <c r="I23" s="35" t="s">
        <v>218</v>
      </c>
      <c r="J23" s="35" t="s">
        <v>218</v>
      </c>
      <c r="K23" s="35" t="s">
        <v>218</v>
      </c>
    </row>
    <row r="24" spans="1:11" ht="21" customHeight="1">
      <c r="A24" s="111">
        <v>19</v>
      </c>
      <c r="B24" s="248"/>
      <c r="C24" s="104" t="s">
        <v>18</v>
      </c>
      <c r="D24" s="55" t="s">
        <v>19</v>
      </c>
      <c r="E24" s="35">
        <v>5657</v>
      </c>
      <c r="F24" s="5">
        <v>14200</v>
      </c>
      <c r="G24" s="5"/>
      <c r="H24" s="35"/>
      <c r="I24" s="35" t="s">
        <v>218</v>
      </c>
      <c r="J24" s="35" t="s">
        <v>218</v>
      </c>
      <c r="K24" s="35" t="s">
        <v>218</v>
      </c>
    </row>
    <row r="25" spans="1:11" ht="21" customHeight="1">
      <c r="A25" s="111">
        <v>20</v>
      </c>
      <c r="B25" s="249"/>
      <c r="C25" s="105" t="s">
        <v>205</v>
      </c>
      <c r="D25" s="55" t="s">
        <v>206</v>
      </c>
      <c r="E25" s="35">
        <v>7331</v>
      </c>
      <c r="F25" s="5">
        <v>14013</v>
      </c>
      <c r="G25" s="5"/>
      <c r="H25" s="61" t="s">
        <v>229</v>
      </c>
      <c r="I25" s="61" t="s">
        <v>229</v>
      </c>
      <c r="J25" s="61" t="s">
        <v>229</v>
      </c>
      <c r="K25" s="61" t="s">
        <v>229</v>
      </c>
    </row>
    <row r="26" spans="1:11" ht="21" customHeight="1">
      <c r="A26" s="111">
        <v>21</v>
      </c>
      <c r="B26" s="240" t="s">
        <v>20</v>
      </c>
      <c r="C26" s="106" t="s">
        <v>21</v>
      </c>
      <c r="D26" s="55" t="s">
        <v>22</v>
      </c>
      <c r="E26" s="35">
        <v>42</v>
      </c>
      <c r="F26" s="5">
        <v>1190</v>
      </c>
      <c r="G26" s="5"/>
      <c r="H26" s="35" t="s">
        <v>218</v>
      </c>
      <c r="I26" s="35" t="s">
        <v>218</v>
      </c>
      <c r="J26" s="35" t="s">
        <v>218</v>
      </c>
      <c r="K26" s="35" t="s">
        <v>218</v>
      </c>
    </row>
    <row r="27" spans="1:11" ht="21" customHeight="1">
      <c r="A27" s="111">
        <v>22</v>
      </c>
      <c r="B27" s="254"/>
      <c r="C27" s="104" t="s">
        <v>23</v>
      </c>
      <c r="D27" s="109" t="s">
        <v>24</v>
      </c>
      <c r="E27" s="52">
        <v>4400</v>
      </c>
      <c r="F27" s="5">
        <v>8575</v>
      </c>
      <c r="G27" s="5"/>
      <c r="H27" s="35"/>
      <c r="I27" s="35" t="s">
        <v>218</v>
      </c>
      <c r="J27" s="35" t="s">
        <v>218</v>
      </c>
      <c r="K27" s="35" t="s">
        <v>218</v>
      </c>
    </row>
    <row r="28" spans="1:11" ht="21" customHeight="1">
      <c r="A28" s="111">
        <v>23</v>
      </c>
      <c r="B28" s="240" t="s">
        <v>25</v>
      </c>
      <c r="C28" s="107" t="s">
        <v>26</v>
      </c>
      <c r="D28" s="243" t="s">
        <v>27</v>
      </c>
      <c r="E28" s="35">
        <v>99</v>
      </c>
      <c r="F28" s="5">
        <v>1150</v>
      </c>
      <c r="G28" s="5"/>
      <c r="H28" s="35" t="s">
        <v>218</v>
      </c>
      <c r="I28" s="35" t="s">
        <v>218</v>
      </c>
      <c r="J28" s="35" t="s">
        <v>218</v>
      </c>
      <c r="K28" s="35" t="s">
        <v>218</v>
      </c>
    </row>
    <row r="29" spans="1:11" ht="21" customHeight="1">
      <c r="A29" s="111">
        <v>24</v>
      </c>
      <c r="B29" s="240"/>
      <c r="C29" s="104" t="s">
        <v>28</v>
      </c>
      <c r="D29" s="243"/>
      <c r="E29" s="35">
        <v>12</v>
      </c>
      <c r="F29" s="5">
        <v>1913</v>
      </c>
      <c r="G29" s="5"/>
      <c r="H29" s="35" t="s">
        <v>218</v>
      </c>
      <c r="I29" s="35" t="s">
        <v>218</v>
      </c>
      <c r="J29" s="35" t="s">
        <v>218</v>
      </c>
      <c r="K29" s="35" t="s">
        <v>218</v>
      </c>
    </row>
    <row r="30" spans="1:11" ht="21" customHeight="1">
      <c r="A30" s="111">
        <v>25</v>
      </c>
      <c r="B30" s="240"/>
      <c r="C30" s="104" t="s">
        <v>29</v>
      </c>
      <c r="D30" s="243"/>
      <c r="E30" s="35">
        <v>0</v>
      </c>
      <c r="F30" s="5">
        <v>0</v>
      </c>
      <c r="G30" s="5"/>
      <c r="H30" s="35" t="s">
        <v>218</v>
      </c>
      <c r="I30" s="35" t="s">
        <v>218</v>
      </c>
      <c r="J30" s="35" t="s">
        <v>218</v>
      </c>
      <c r="K30" s="35" t="s">
        <v>218</v>
      </c>
    </row>
    <row r="31" spans="1:11" ht="21" customHeight="1">
      <c r="A31" s="111">
        <v>26</v>
      </c>
      <c r="B31" s="247" t="s">
        <v>30</v>
      </c>
      <c r="C31" s="104" t="s">
        <v>31</v>
      </c>
      <c r="D31" s="242" t="s">
        <v>264</v>
      </c>
      <c r="E31" s="50"/>
      <c r="F31" s="5">
        <v>2788</v>
      </c>
      <c r="G31" s="5"/>
      <c r="H31" s="35" t="s">
        <v>218</v>
      </c>
      <c r="I31" s="35" t="s">
        <v>218</v>
      </c>
      <c r="J31" s="35" t="s">
        <v>218</v>
      </c>
      <c r="K31" s="35" t="s">
        <v>218</v>
      </c>
    </row>
    <row r="32" spans="1:11" ht="21" customHeight="1">
      <c r="A32" s="111">
        <v>27</v>
      </c>
      <c r="B32" s="248"/>
      <c r="C32" s="104" t="s">
        <v>33</v>
      </c>
      <c r="D32" s="242"/>
      <c r="E32" s="50">
        <v>116</v>
      </c>
      <c r="F32" s="5">
        <v>4650</v>
      </c>
      <c r="G32" s="5"/>
      <c r="H32" s="35" t="s">
        <v>218</v>
      </c>
      <c r="I32" s="35" t="s">
        <v>218</v>
      </c>
      <c r="J32" s="35" t="s">
        <v>218</v>
      </c>
      <c r="K32" s="35" t="s">
        <v>218</v>
      </c>
    </row>
    <row r="33" spans="1:11" ht="21" customHeight="1">
      <c r="A33" s="111">
        <v>28</v>
      </c>
      <c r="B33" s="248"/>
      <c r="C33" s="104" t="s">
        <v>34</v>
      </c>
      <c r="D33" s="242"/>
      <c r="E33" s="50">
        <v>24</v>
      </c>
      <c r="F33" s="5">
        <v>1510</v>
      </c>
      <c r="G33" s="5"/>
      <c r="H33" s="35" t="s">
        <v>218</v>
      </c>
      <c r="I33" s="35" t="s">
        <v>218</v>
      </c>
      <c r="J33" s="35" t="s">
        <v>218</v>
      </c>
      <c r="K33" s="35" t="s">
        <v>218</v>
      </c>
    </row>
    <row r="34" spans="1:11" ht="21" customHeight="1">
      <c r="A34" s="111">
        <v>29</v>
      </c>
      <c r="B34" s="248"/>
      <c r="C34" s="104" t="s">
        <v>35</v>
      </c>
      <c r="D34" s="242"/>
      <c r="E34" s="50">
        <v>192</v>
      </c>
      <c r="F34" s="5">
        <v>5510</v>
      </c>
      <c r="G34" s="5"/>
      <c r="H34" s="35" t="s">
        <v>218</v>
      </c>
      <c r="I34" s="35" t="s">
        <v>218</v>
      </c>
      <c r="J34" s="35" t="s">
        <v>218</v>
      </c>
      <c r="K34" s="35" t="s">
        <v>218</v>
      </c>
    </row>
    <row r="35" spans="1:11" ht="21" customHeight="1">
      <c r="A35" s="111">
        <v>30</v>
      </c>
      <c r="B35" s="248"/>
      <c r="C35" s="104" t="s">
        <v>36</v>
      </c>
      <c r="D35" s="242"/>
      <c r="E35" s="50">
        <v>0</v>
      </c>
      <c r="F35" s="5">
        <v>6070</v>
      </c>
      <c r="G35" s="5"/>
      <c r="H35" s="35" t="s">
        <v>218</v>
      </c>
      <c r="I35" s="35" t="s">
        <v>218</v>
      </c>
      <c r="J35" s="35" t="s">
        <v>218</v>
      </c>
      <c r="K35" s="35" t="s">
        <v>218</v>
      </c>
    </row>
    <row r="36" spans="1:11" ht="21" customHeight="1">
      <c r="A36" s="111">
        <v>31</v>
      </c>
      <c r="B36" s="248"/>
      <c r="C36" s="104" t="s">
        <v>37</v>
      </c>
      <c r="D36" s="242"/>
      <c r="E36" s="50">
        <v>55</v>
      </c>
      <c r="F36" s="5">
        <v>3210</v>
      </c>
      <c r="G36" s="5"/>
      <c r="H36" s="35" t="s">
        <v>218</v>
      </c>
      <c r="I36" s="35" t="s">
        <v>218</v>
      </c>
      <c r="J36" s="35" t="s">
        <v>218</v>
      </c>
      <c r="K36" s="35" t="s">
        <v>218</v>
      </c>
    </row>
    <row r="37" spans="1:11" ht="21" customHeight="1">
      <c r="A37" s="111">
        <v>32</v>
      </c>
      <c r="B37" s="248"/>
      <c r="C37" s="104" t="s">
        <v>223</v>
      </c>
      <c r="D37" s="54" t="s">
        <v>175</v>
      </c>
      <c r="E37" s="50">
        <v>5000</v>
      </c>
      <c r="F37" s="5">
        <v>30950</v>
      </c>
      <c r="G37" s="5"/>
      <c r="H37" s="35"/>
      <c r="I37" s="35"/>
      <c r="J37" s="35" t="s">
        <v>218</v>
      </c>
      <c r="K37" s="35" t="s">
        <v>218</v>
      </c>
    </row>
    <row r="38" spans="1:11" ht="21" customHeight="1">
      <c r="A38" s="111">
        <v>33</v>
      </c>
      <c r="B38" s="249"/>
      <c r="C38" s="104" t="s">
        <v>138</v>
      </c>
      <c r="D38" s="54" t="s">
        <v>268</v>
      </c>
      <c r="E38" s="50">
        <v>0</v>
      </c>
      <c r="F38" s="5">
        <v>8688</v>
      </c>
      <c r="G38" s="5"/>
      <c r="H38" s="35" t="s">
        <v>218</v>
      </c>
      <c r="I38" s="35" t="s">
        <v>218</v>
      </c>
      <c r="J38" s="35" t="s">
        <v>218</v>
      </c>
      <c r="K38" s="35" t="s">
        <v>218</v>
      </c>
    </row>
    <row r="39" spans="1:11" ht="21" customHeight="1">
      <c r="A39" s="111">
        <v>34</v>
      </c>
      <c r="B39" s="247" t="s">
        <v>38</v>
      </c>
      <c r="C39" s="104" t="s">
        <v>39</v>
      </c>
      <c r="D39" s="55" t="s">
        <v>40</v>
      </c>
      <c r="E39" s="35">
        <v>25</v>
      </c>
      <c r="F39" s="5">
        <v>1588</v>
      </c>
      <c r="G39" s="5"/>
      <c r="H39" s="35" t="s">
        <v>218</v>
      </c>
      <c r="I39" s="35" t="s">
        <v>218</v>
      </c>
      <c r="J39" s="35" t="s">
        <v>218</v>
      </c>
      <c r="K39" s="35" t="s">
        <v>218</v>
      </c>
    </row>
    <row r="40" spans="1:11" ht="21" customHeight="1">
      <c r="A40" s="111">
        <v>35</v>
      </c>
      <c r="B40" s="248"/>
      <c r="C40" s="104" t="s">
        <v>140</v>
      </c>
      <c r="D40" s="55" t="s">
        <v>41</v>
      </c>
      <c r="E40" s="35">
        <v>1485</v>
      </c>
      <c r="F40" s="5">
        <v>1863</v>
      </c>
      <c r="G40" s="5"/>
      <c r="H40" s="35" t="s">
        <v>218</v>
      </c>
      <c r="I40" s="35" t="s">
        <v>218</v>
      </c>
      <c r="J40" s="35" t="s">
        <v>218</v>
      </c>
      <c r="K40" s="35" t="s">
        <v>218</v>
      </c>
    </row>
    <row r="41" spans="1:11" ht="21" customHeight="1">
      <c r="A41" s="111">
        <v>36</v>
      </c>
      <c r="B41" s="249"/>
      <c r="C41" s="104" t="s">
        <v>217</v>
      </c>
      <c r="D41" s="55"/>
      <c r="E41" s="35">
        <v>468</v>
      </c>
      <c r="F41" s="5">
        <v>1813</v>
      </c>
      <c r="G41" s="5"/>
      <c r="H41" s="35"/>
      <c r="I41" s="35" t="s">
        <v>218</v>
      </c>
      <c r="J41" s="35" t="s">
        <v>218</v>
      </c>
      <c r="K41" s="35" t="s">
        <v>218</v>
      </c>
    </row>
    <row r="42" spans="1:11" ht="21" customHeight="1">
      <c r="A42" s="111">
        <v>37</v>
      </c>
      <c r="B42" s="32" t="s">
        <v>42</v>
      </c>
      <c r="C42" s="104" t="s">
        <v>43</v>
      </c>
      <c r="D42" s="55" t="s">
        <v>44</v>
      </c>
      <c r="E42" s="35">
        <v>187</v>
      </c>
      <c r="F42" s="5">
        <v>3438</v>
      </c>
      <c r="G42" s="5"/>
      <c r="H42" s="35" t="s">
        <v>218</v>
      </c>
      <c r="I42" s="35" t="s">
        <v>218</v>
      </c>
      <c r="J42" s="35" t="s">
        <v>218</v>
      </c>
      <c r="K42" s="35" t="s">
        <v>218</v>
      </c>
    </row>
    <row r="43" spans="1:11" ht="21" customHeight="1">
      <c r="A43" s="111">
        <v>38</v>
      </c>
      <c r="B43" s="250" t="s">
        <v>45</v>
      </c>
      <c r="C43" s="104" t="s">
        <v>46</v>
      </c>
      <c r="D43" s="243" t="s">
        <v>47</v>
      </c>
      <c r="E43" s="35">
        <v>55</v>
      </c>
      <c r="F43" s="5">
        <v>2913</v>
      </c>
      <c r="G43" s="5"/>
      <c r="H43" s="35" t="s">
        <v>218</v>
      </c>
      <c r="I43" s="35" t="s">
        <v>218</v>
      </c>
      <c r="J43" s="35" t="s">
        <v>218</v>
      </c>
      <c r="K43" s="35" t="s">
        <v>218</v>
      </c>
    </row>
    <row r="44" spans="1:11" ht="21" customHeight="1">
      <c r="A44" s="111">
        <v>39</v>
      </c>
      <c r="B44" s="240"/>
      <c r="C44" s="104" t="s">
        <v>48</v>
      </c>
      <c r="D44" s="243"/>
      <c r="E44" s="35">
        <v>24</v>
      </c>
      <c r="F44" s="5">
        <v>3275</v>
      </c>
      <c r="G44" s="5"/>
      <c r="H44" s="35" t="s">
        <v>218</v>
      </c>
      <c r="I44" s="35" t="s">
        <v>218</v>
      </c>
      <c r="J44" s="35" t="s">
        <v>218</v>
      </c>
      <c r="K44" s="35" t="s">
        <v>218</v>
      </c>
    </row>
    <row r="45" spans="1:11" ht="21" customHeight="1">
      <c r="A45" s="111">
        <v>40</v>
      </c>
      <c r="B45" s="240"/>
      <c r="C45" s="104" t="s">
        <v>141</v>
      </c>
      <c r="D45" s="243"/>
      <c r="E45" s="35"/>
      <c r="F45" s="5">
        <v>0</v>
      </c>
      <c r="G45" s="5"/>
      <c r="H45" s="35" t="s">
        <v>218</v>
      </c>
      <c r="I45" s="35" t="s">
        <v>218</v>
      </c>
      <c r="J45" s="35" t="s">
        <v>218</v>
      </c>
      <c r="K45" s="35" t="s">
        <v>218</v>
      </c>
    </row>
    <row r="46" spans="1:11" ht="21" customHeight="1">
      <c r="A46" s="111">
        <v>41</v>
      </c>
      <c r="B46" s="240" t="s">
        <v>49</v>
      </c>
      <c r="C46" s="104" t="s">
        <v>50</v>
      </c>
      <c r="D46" s="242" t="s">
        <v>271</v>
      </c>
      <c r="E46" s="35">
        <v>3189</v>
      </c>
      <c r="F46" s="5">
        <v>14350</v>
      </c>
      <c r="G46" s="5"/>
      <c r="H46" s="35"/>
      <c r="I46" s="35" t="s">
        <v>218</v>
      </c>
      <c r="J46" s="35" t="s">
        <v>218</v>
      </c>
      <c r="K46" s="35" t="s">
        <v>218</v>
      </c>
    </row>
    <row r="47" spans="1:11" ht="21" customHeight="1">
      <c r="A47" s="111">
        <v>42</v>
      </c>
      <c r="B47" s="240"/>
      <c r="C47" s="104" t="s">
        <v>52</v>
      </c>
      <c r="D47" s="243"/>
      <c r="E47" s="35">
        <v>3189</v>
      </c>
      <c r="F47" s="5">
        <v>14238</v>
      </c>
      <c r="G47" s="5"/>
      <c r="H47" s="35"/>
      <c r="I47" s="35" t="s">
        <v>218</v>
      </c>
      <c r="J47" s="35" t="s">
        <v>218</v>
      </c>
      <c r="K47" s="35" t="s">
        <v>218</v>
      </c>
    </row>
    <row r="48" spans="1:11" ht="21" customHeight="1">
      <c r="A48" s="111">
        <v>43</v>
      </c>
      <c r="B48" s="240"/>
      <c r="C48" s="104" t="s">
        <v>53</v>
      </c>
      <c r="D48" s="243"/>
      <c r="E48" s="35">
        <v>3319</v>
      </c>
      <c r="F48" s="5">
        <v>18325</v>
      </c>
      <c r="G48" s="5"/>
      <c r="H48" s="35" t="s">
        <v>218</v>
      </c>
      <c r="I48" s="35" t="s">
        <v>218</v>
      </c>
      <c r="J48" s="35" t="s">
        <v>218</v>
      </c>
      <c r="K48" s="35" t="s">
        <v>218</v>
      </c>
    </row>
    <row r="49" spans="1:11" ht="21" customHeight="1">
      <c r="A49" s="111">
        <v>44</v>
      </c>
      <c r="B49" s="240" t="s">
        <v>54</v>
      </c>
      <c r="C49" s="104" t="s">
        <v>55</v>
      </c>
      <c r="D49" s="251" t="s">
        <v>56</v>
      </c>
      <c r="E49" s="35">
        <v>6</v>
      </c>
      <c r="F49" s="5">
        <v>1413</v>
      </c>
      <c r="G49" s="5"/>
      <c r="H49" s="35"/>
      <c r="I49" s="35"/>
      <c r="J49" s="35" t="s">
        <v>218</v>
      </c>
      <c r="K49" s="35" t="s">
        <v>218</v>
      </c>
    </row>
    <row r="50" spans="1:11" ht="21" customHeight="1">
      <c r="A50" s="111">
        <v>45</v>
      </c>
      <c r="B50" s="240"/>
      <c r="C50" s="104" t="s">
        <v>57</v>
      </c>
      <c r="D50" s="252"/>
      <c r="E50" s="35">
        <v>7</v>
      </c>
      <c r="F50" s="5">
        <v>1363</v>
      </c>
      <c r="G50" s="5"/>
      <c r="H50" s="35"/>
      <c r="I50" s="35"/>
      <c r="J50" s="35" t="s">
        <v>218</v>
      </c>
      <c r="K50" s="35" t="s">
        <v>218</v>
      </c>
    </row>
    <row r="51" spans="1:11" ht="21" customHeight="1">
      <c r="A51" s="111">
        <v>46</v>
      </c>
      <c r="B51" s="240"/>
      <c r="C51" s="104" t="s">
        <v>142</v>
      </c>
      <c r="D51" s="253"/>
      <c r="E51" s="35">
        <v>954</v>
      </c>
      <c r="F51" s="5">
        <v>2075</v>
      </c>
      <c r="G51" s="5"/>
      <c r="H51" s="35"/>
      <c r="I51" s="35"/>
      <c r="J51" s="35" t="s">
        <v>218</v>
      </c>
      <c r="K51" s="35" t="s">
        <v>218</v>
      </c>
    </row>
    <row r="52" spans="1:11" ht="21" customHeight="1">
      <c r="A52" s="111">
        <v>47</v>
      </c>
      <c r="B52" s="32" t="s">
        <v>58</v>
      </c>
      <c r="C52" s="104" t="s">
        <v>59</v>
      </c>
      <c r="D52" s="55" t="s">
        <v>60</v>
      </c>
      <c r="E52" s="35">
        <v>154</v>
      </c>
      <c r="F52" s="5">
        <v>1513</v>
      </c>
      <c r="G52" s="5"/>
      <c r="H52" s="35" t="s">
        <v>218</v>
      </c>
      <c r="I52" s="35" t="s">
        <v>218</v>
      </c>
      <c r="J52" s="35" t="s">
        <v>218</v>
      </c>
      <c r="K52" s="35" t="s">
        <v>218</v>
      </c>
    </row>
    <row r="53" spans="1:11" ht="21" customHeight="1">
      <c r="A53" s="111">
        <v>48</v>
      </c>
      <c r="B53" s="240" t="s">
        <v>64</v>
      </c>
      <c r="C53" s="104" t="s">
        <v>154</v>
      </c>
      <c r="D53" s="242" t="s">
        <v>265</v>
      </c>
      <c r="E53" s="262">
        <v>1000</v>
      </c>
      <c r="F53" s="5">
        <v>900</v>
      </c>
      <c r="G53" s="5"/>
      <c r="H53" s="35" t="s">
        <v>218</v>
      </c>
      <c r="I53" s="35" t="s">
        <v>218</v>
      </c>
      <c r="J53" s="35" t="s">
        <v>218</v>
      </c>
      <c r="K53" s="35" t="s">
        <v>218</v>
      </c>
    </row>
    <row r="54" spans="1:11" ht="21" customHeight="1">
      <c r="A54" s="111">
        <v>49</v>
      </c>
      <c r="B54" s="240"/>
      <c r="C54" s="104" t="s">
        <v>155</v>
      </c>
      <c r="D54" s="243"/>
      <c r="E54" s="263"/>
      <c r="F54" s="5">
        <v>900</v>
      </c>
      <c r="G54" s="5"/>
      <c r="H54" s="35" t="s">
        <v>218</v>
      </c>
      <c r="I54" s="35" t="s">
        <v>218</v>
      </c>
      <c r="J54" s="35" t="s">
        <v>218</v>
      </c>
      <c r="K54" s="35" t="s">
        <v>218</v>
      </c>
    </row>
    <row r="55" spans="1:11" ht="21" customHeight="1">
      <c r="A55" s="111">
        <v>50</v>
      </c>
      <c r="B55" s="240"/>
      <c r="C55" s="104" t="s">
        <v>156</v>
      </c>
      <c r="D55" s="243"/>
      <c r="E55" s="263"/>
      <c r="F55" s="5">
        <v>1160</v>
      </c>
      <c r="G55" s="5"/>
      <c r="H55" s="35" t="s">
        <v>218</v>
      </c>
      <c r="I55" s="35" t="s">
        <v>218</v>
      </c>
      <c r="J55" s="35" t="s">
        <v>218</v>
      </c>
      <c r="K55" s="35" t="s">
        <v>218</v>
      </c>
    </row>
    <row r="56" spans="1:11" ht="21" customHeight="1">
      <c r="A56" s="111">
        <v>51</v>
      </c>
      <c r="B56" s="240"/>
      <c r="C56" s="104" t="s">
        <v>157</v>
      </c>
      <c r="D56" s="243"/>
      <c r="E56" s="263"/>
      <c r="F56" s="5">
        <v>900</v>
      </c>
      <c r="G56" s="5"/>
      <c r="H56" s="35" t="s">
        <v>218</v>
      </c>
      <c r="I56" s="35" t="s">
        <v>218</v>
      </c>
      <c r="J56" s="35" t="s">
        <v>218</v>
      </c>
      <c r="K56" s="35" t="s">
        <v>218</v>
      </c>
    </row>
    <row r="57" spans="1:11" ht="21" customHeight="1">
      <c r="A57" s="111">
        <v>52</v>
      </c>
      <c r="B57" s="240"/>
      <c r="C57" s="104" t="s">
        <v>158</v>
      </c>
      <c r="D57" s="243"/>
      <c r="E57" s="263"/>
      <c r="F57" s="5">
        <v>0</v>
      </c>
      <c r="G57" s="5"/>
      <c r="H57" s="35" t="s">
        <v>218</v>
      </c>
      <c r="I57" s="35" t="s">
        <v>218</v>
      </c>
      <c r="J57" s="35" t="s">
        <v>218</v>
      </c>
      <c r="K57" s="35" t="s">
        <v>218</v>
      </c>
    </row>
    <row r="58" spans="1:11" ht="21" customHeight="1">
      <c r="A58" s="111">
        <v>53</v>
      </c>
      <c r="B58" s="240"/>
      <c r="C58" s="104" t="s">
        <v>159</v>
      </c>
      <c r="D58" s="243"/>
      <c r="E58" s="263"/>
      <c r="F58" s="5">
        <v>0</v>
      </c>
      <c r="G58" s="5"/>
      <c r="H58" s="35" t="s">
        <v>218</v>
      </c>
      <c r="I58" s="35" t="s">
        <v>218</v>
      </c>
      <c r="J58" s="35" t="s">
        <v>218</v>
      </c>
      <c r="K58" s="35" t="s">
        <v>218</v>
      </c>
    </row>
    <row r="59" spans="1:11" ht="21" customHeight="1">
      <c r="A59" s="111">
        <v>54</v>
      </c>
      <c r="B59" s="240"/>
      <c r="C59" s="104" t="s">
        <v>160</v>
      </c>
      <c r="D59" s="243"/>
      <c r="E59" s="263"/>
      <c r="F59" s="5">
        <v>0</v>
      </c>
      <c r="G59" s="5"/>
      <c r="H59" s="35" t="s">
        <v>218</v>
      </c>
      <c r="I59" s="35" t="s">
        <v>218</v>
      </c>
      <c r="J59" s="35" t="s">
        <v>218</v>
      </c>
      <c r="K59" s="35" t="s">
        <v>218</v>
      </c>
    </row>
    <row r="60" spans="1:11" ht="21" customHeight="1">
      <c r="A60" s="111">
        <v>55</v>
      </c>
      <c r="B60" s="240"/>
      <c r="C60" s="104" t="s">
        <v>161</v>
      </c>
      <c r="D60" s="243"/>
      <c r="E60" s="263"/>
      <c r="F60" s="5">
        <v>488</v>
      </c>
      <c r="G60" s="5"/>
      <c r="H60" s="35" t="s">
        <v>218</v>
      </c>
      <c r="I60" s="35" t="s">
        <v>218</v>
      </c>
      <c r="J60" s="35" t="s">
        <v>218</v>
      </c>
      <c r="K60" s="35" t="s">
        <v>218</v>
      </c>
    </row>
    <row r="61" spans="1:11" ht="21" customHeight="1">
      <c r="A61" s="111">
        <v>56</v>
      </c>
      <c r="B61" s="240"/>
      <c r="C61" s="104" t="s">
        <v>162</v>
      </c>
      <c r="D61" s="243"/>
      <c r="E61" s="263"/>
      <c r="F61" s="5">
        <v>488</v>
      </c>
      <c r="G61" s="5"/>
      <c r="H61" s="35" t="s">
        <v>218</v>
      </c>
      <c r="I61" s="35" t="s">
        <v>218</v>
      </c>
      <c r="J61" s="35" t="s">
        <v>218</v>
      </c>
      <c r="K61" s="35" t="s">
        <v>218</v>
      </c>
    </row>
    <row r="62" spans="1:11" ht="21" customHeight="1">
      <c r="A62" s="111">
        <v>57</v>
      </c>
      <c r="B62" s="240"/>
      <c r="C62" s="104" t="s">
        <v>163</v>
      </c>
      <c r="D62" s="243"/>
      <c r="E62" s="263"/>
      <c r="F62" s="5">
        <v>1075</v>
      </c>
      <c r="G62" s="5"/>
      <c r="H62" s="35" t="s">
        <v>218</v>
      </c>
      <c r="I62" s="35" t="s">
        <v>218</v>
      </c>
      <c r="J62" s="35" t="s">
        <v>218</v>
      </c>
      <c r="K62" s="35" t="s">
        <v>218</v>
      </c>
    </row>
    <row r="63" spans="1:11" ht="21" customHeight="1">
      <c r="A63" s="111">
        <v>58</v>
      </c>
      <c r="B63" s="240"/>
      <c r="C63" s="104" t="s">
        <v>164</v>
      </c>
      <c r="D63" s="243"/>
      <c r="E63" s="263"/>
      <c r="F63" s="5">
        <v>1563</v>
      </c>
      <c r="G63" s="5"/>
      <c r="H63" s="35" t="s">
        <v>218</v>
      </c>
      <c r="I63" s="35" t="s">
        <v>218</v>
      </c>
      <c r="J63" s="35" t="s">
        <v>218</v>
      </c>
      <c r="K63" s="35" t="s">
        <v>218</v>
      </c>
    </row>
    <row r="64" spans="1:11" ht="21" customHeight="1">
      <c r="A64" s="111">
        <v>59</v>
      </c>
      <c r="B64" s="240" t="s">
        <v>222</v>
      </c>
      <c r="C64" s="104" t="s">
        <v>143</v>
      </c>
      <c r="D64" s="242" t="s">
        <v>266</v>
      </c>
      <c r="E64" s="263"/>
      <c r="F64" s="239">
        <v>2113</v>
      </c>
      <c r="G64" s="35"/>
      <c r="H64" s="35" t="s">
        <v>218</v>
      </c>
      <c r="I64" s="35" t="s">
        <v>218</v>
      </c>
      <c r="J64" s="35" t="s">
        <v>218</v>
      </c>
      <c r="K64" s="35" t="s">
        <v>218</v>
      </c>
    </row>
    <row r="65" spans="1:11" ht="21" customHeight="1">
      <c r="A65" s="111">
        <v>60</v>
      </c>
      <c r="B65" s="240"/>
      <c r="C65" s="104" t="s">
        <v>144</v>
      </c>
      <c r="D65" s="243"/>
      <c r="E65" s="263"/>
      <c r="F65" s="239"/>
      <c r="G65" s="35"/>
      <c r="H65" s="35" t="s">
        <v>218</v>
      </c>
      <c r="I65" s="35" t="s">
        <v>218</v>
      </c>
      <c r="J65" s="35" t="s">
        <v>218</v>
      </c>
      <c r="K65" s="35" t="s">
        <v>218</v>
      </c>
    </row>
    <row r="66" spans="1:11" ht="21" customHeight="1">
      <c r="A66" s="111">
        <v>61</v>
      </c>
      <c r="B66" s="240"/>
      <c r="C66" s="104" t="s">
        <v>145</v>
      </c>
      <c r="D66" s="243"/>
      <c r="E66" s="263"/>
      <c r="F66" s="239"/>
      <c r="G66" s="35"/>
      <c r="H66" s="35" t="s">
        <v>218</v>
      </c>
      <c r="I66" s="35" t="s">
        <v>218</v>
      </c>
      <c r="J66" s="35" t="s">
        <v>218</v>
      </c>
      <c r="K66" s="35" t="s">
        <v>218</v>
      </c>
    </row>
    <row r="67" spans="1:11" ht="21" customHeight="1">
      <c r="A67" s="111">
        <v>62</v>
      </c>
      <c r="B67" s="240"/>
      <c r="C67" s="104" t="s">
        <v>146</v>
      </c>
      <c r="D67" s="243"/>
      <c r="E67" s="263"/>
      <c r="F67" s="239"/>
      <c r="G67" s="35"/>
      <c r="H67" s="35" t="s">
        <v>218</v>
      </c>
      <c r="I67" s="35" t="s">
        <v>218</v>
      </c>
      <c r="J67" s="35" t="s">
        <v>218</v>
      </c>
      <c r="K67" s="35" t="s">
        <v>218</v>
      </c>
    </row>
    <row r="68" spans="1:11" ht="21" customHeight="1">
      <c r="A68" s="111">
        <v>63</v>
      </c>
      <c r="B68" s="240"/>
      <c r="C68" s="104" t="s">
        <v>147</v>
      </c>
      <c r="D68" s="243"/>
      <c r="E68" s="263"/>
      <c r="F68" s="239"/>
      <c r="G68" s="35"/>
      <c r="H68" s="35" t="s">
        <v>218</v>
      </c>
      <c r="I68" s="35" t="s">
        <v>218</v>
      </c>
      <c r="J68" s="35" t="s">
        <v>218</v>
      </c>
      <c r="K68" s="35" t="s">
        <v>218</v>
      </c>
    </row>
    <row r="69" spans="1:11" ht="21" customHeight="1">
      <c r="A69" s="111">
        <v>64</v>
      </c>
      <c r="B69" s="240"/>
      <c r="C69" s="104" t="s">
        <v>148</v>
      </c>
      <c r="D69" s="243"/>
      <c r="E69" s="263"/>
      <c r="F69" s="239"/>
      <c r="G69" s="35"/>
      <c r="H69" s="35" t="s">
        <v>218</v>
      </c>
      <c r="I69" s="35" t="s">
        <v>218</v>
      </c>
      <c r="J69" s="35" t="s">
        <v>218</v>
      </c>
      <c r="K69" s="35" t="s">
        <v>218</v>
      </c>
    </row>
    <row r="70" spans="1:11" ht="21" customHeight="1">
      <c r="A70" s="111">
        <v>65</v>
      </c>
      <c r="B70" s="240"/>
      <c r="C70" s="104" t="s">
        <v>149</v>
      </c>
      <c r="D70" s="243"/>
      <c r="E70" s="263"/>
      <c r="F70" s="239"/>
      <c r="G70" s="35"/>
      <c r="H70" s="35" t="s">
        <v>218</v>
      </c>
      <c r="I70" s="35" t="s">
        <v>218</v>
      </c>
      <c r="J70" s="35" t="s">
        <v>218</v>
      </c>
      <c r="K70" s="35" t="s">
        <v>218</v>
      </c>
    </row>
    <row r="71" spans="1:11" ht="21" customHeight="1">
      <c r="A71" s="111">
        <v>66</v>
      </c>
      <c r="B71" s="240"/>
      <c r="C71" s="104" t="s">
        <v>150</v>
      </c>
      <c r="D71" s="243"/>
      <c r="E71" s="263"/>
      <c r="F71" s="239"/>
      <c r="G71" s="35"/>
      <c r="H71" s="35" t="s">
        <v>218</v>
      </c>
      <c r="I71" s="35" t="s">
        <v>218</v>
      </c>
      <c r="J71" s="35" t="s">
        <v>218</v>
      </c>
      <c r="K71" s="35" t="s">
        <v>218</v>
      </c>
    </row>
    <row r="72" spans="1:11" ht="21" customHeight="1">
      <c r="A72" s="111">
        <v>67</v>
      </c>
      <c r="B72" s="240"/>
      <c r="C72" s="104" t="s">
        <v>151</v>
      </c>
      <c r="D72" s="243"/>
      <c r="E72" s="263"/>
      <c r="F72" s="239"/>
      <c r="G72" s="35"/>
      <c r="H72" s="35" t="s">
        <v>218</v>
      </c>
      <c r="I72" s="35" t="s">
        <v>218</v>
      </c>
      <c r="J72" s="35" t="s">
        <v>218</v>
      </c>
      <c r="K72" s="35" t="s">
        <v>218</v>
      </c>
    </row>
    <row r="73" spans="1:11" ht="21" customHeight="1">
      <c r="A73" s="111">
        <v>68</v>
      </c>
      <c r="B73" s="240"/>
      <c r="C73" s="104" t="s">
        <v>152</v>
      </c>
      <c r="D73" s="243"/>
      <c r="E73" s="263"/>
      <c r="F73" s="239"/>
      <c r="G73" s="35"/>
      <c r="H73" s="35" t="s">
        <v>218</v>
      </c>
      <c r="I73" s="35" t="s">
        <v>218</v>
      </c>
      <c r="J73" s="35" t="s">
        <v>218</v>
      </c>
      <c r="K73" s="35" t="s">
        <v>218</v>
      </c>
    </row>
    <row r="74" spans="1:11" ht="21" customHeight="1">
      <c r="A74" s="111">
        <v>69</v>
      </c>
      <c r="B74" s="240"/>
      <c r="C74" s="104" t="s">
        <v>153</v>
      </c>
      <c r="D74" s="243"/>
      <c r="E74" s="264"/>
      <c r="F74" s="239"/>
      <c r="G74" s="35"/>
      <c r="H74" s="35" t="s">
        <v>218</v>
      </c>
      <c r="I74" s="35" t="s">
        <v>218</v>
      </c>
      <c r="J74" s="35" t="s">
        <v>218</v>
      </c>
      <c r="K74" s="35" t="s">
        <v>218</v>
      </c>
    </row>
    <row r="75" spans="1:11" ht="21" customHeight="1">
      <c r="A75" s="111">
        <v>70</v>
      </c>
      <c r="B75" s="240" t="s">
        <v>68</v>
      </c>
      <c r="C75" s="104" t="s">
        <v>69</v>
      </c>
      <c r="D75" s="242" t="s">
        <v>267</v>
      </c>
      <c r="E75" s="244">
        <v>242</v>
      </c>
      <c r="F75" s="239">
        <v>2013</v>
      </c>
      <c r="G75" s="35"/>
      <c r="H75" s="35" t="s">
        <v>218</v>
      </c>
      <c r="I75" s="35" t="s">
        <v>218</v>
      </c>
      <c r="J75" s="35" t="s">
        <v>218</v>
      </c>
      <c r="K75" s="35" t="s">
        <v>218</v>
      </c>
    </row>
    <row r="76" spans="1:11" ht="21" customHeight="1">
      <c r="A76" s="111">
        <v>71</v>
      </c>
      <c r="B76" s="241"/>
      <c r="C76" s="104" t="s">
        <v>71</v>
      </c>
      <c r="D76" s="243"/>
      <c r="E76" s="245"/>
      <c r="F76" s="239"/>
      <c r="G76" s="35"/>
      <c r="H76" s="35" t="s">
        <v>218</v>
      </c>
      <c r="I76" s="35" t="s">
        <v>218</v>
      </c>
      <c r="J76" s="35" t="s">
        <v>218</v>
      </c>
      <c r="K76" s="35" t="s">
        <v>218</v>
      </c>
    </row>
    <row r="77" spans="1:11" ht="21" customHeight="1">
      <c r="A77" s="111">
        <v>72</v>
      </c>
      <c r="B77" s="241"/>
      <c r="C77" s="104" t="s">
        <v>72</v>
      </c>
      <c r="D77" s="243"/>
      <c r="E77" s="245"/>
      <c r="F77" s="239"/>
      <c r="G77" s="35"/>
      <c r="H77" s="35" t="s">
        <v>218</v>
      </c>
      <c r="I77" s="35" t="s">
        <v>218</v>
      </c>
      <c r="J77" s="35" t="s">
        <v>218</v>
      </c>
      <c r="K77" s="35" t="s">
        <v>218</v>
      </c>
    </row>
    <row r="78" spans="1:11" ht="21" customHeight="1">
      <c r="A78" s="111">
        <v>73</v>
      </c>
      <c r="B78" s="241"/>
      <c r="C78" s="104" t="s">
        <v>21</v>
      </c>
      <c r="D78" s="243"/>
      <c r="E78" s="245"/>
      <c r="F78" s="239"/>
      <c r="G78" s="35"/>
      <c r="H78" s="35" t="s">
        <v>218</v>
      </c>
      <c r="I78" s="35" t="s">
        <v>218</v>
      </c>
      <c r="J78" s="35" t="s">
        <v>218</v>
      </c>
      <c r="K78" s="35" t="s">
        <v>218</v>
      </c>
    </row>
    <row r="79" spans="1:11" ht="21" customHeight="1">
      <c r="A79" s="111">
        <v>74</v>
      </c>
      <c r="B79" s="241"/>
      <c r="C79" s="104" t="s">
        <v>73</v>
      </c>
      <c r="D79" s="243"/>
      <c r="E79" s="245"/>
      <c r="F79" s="239"/>
      <c r="G79" s="35"/>
      <c r="H79" s="35" t="s">
        <v>218</v>
      </c>
      <c r="I79" s="35" t="s">
        <v>218</v>
      </c>
      <c r="J79" s="35" t="s">
        <v>218</v>
      </c>
      <c r="K79" s="35" t="s">
        <v>218</v>
      </c>
    </row>
    <row r="80" spans="1:11" ht="21" customHeight="1">
      <c r="A80" s="111">
        <v>75</v>
      </c>
      <c r="B80" s="241"/>
      <c r="C80" s="104" t="s">
        <v>74</v>
      </c>
      <c r="D80" s="243"/>
      <c r="E80" s="245"/>
      <c r="F80" s="239"/>
      <c r="G80" s="35"/>
      <c r="H80" s="35" t="s">
        <v>218</v>
      </c>
      <c r="I80" s="35" t="s">
        <v>218</v>
      </c>
      <c r="J80" s="35" t="s">
        <v>218</v>
      </c>
      <c r="K80" s="35" t="s">
        <v>218</v>
      </c>
    </row>
    <row r="81" spans="1:11" ht="21" customHeight="1">
      <c r="A81" s="111">
        <v>76</v>
      </c>
      <c r="B81" s="241"/>
      <c r="C81" s="104" t="s">
        <v>75</v>
      </c>
      <c r="D81" s="243"/>
      <c r="E81" s="245"/>
      <c r="F81" s="239"/>
      <c r="G81" s="35"/>
      <c r="H81" s="35" t="s">
        <v>218</v>
      </c>
      <c r="I81" s="35" t="s">
        <v>218</v>
      </c>
      <c r="J81" s="35" t="s">
        <v>218</v>
      </c>
      <c r="K81" s="35" t="s">
        <v>218</v>
      </c>
    </row>
    <row r="82" spans="1:11" ht="21" customHeight="1">
      <c r="A82" s="111">
        <v>77</v>
      </c>
      <c r="B82" s="241"/>
      <c r="C82" s="104" t="s">
        <v>76</v>
      </c>
      <c r="D82" s="243"/>
      <c r="E82" s="245"/>
      <c r="F82" s="239"/>
      <c r="G82" s="35"/>
      <c r="H82" s="35" t="s">
        <v>218</v>
      </c>
      <c r="I82" s="35" t="s">
        <v>218</v>
      </c>
      <c r="J82" s="35" t="s">
        <v>218</v>
      </c>
      <c r="K82" s="35" t="s">
        <v>218</v>
      </c>
    </row>
    <row r="83" spans="1:11" ht="21" customHeight="1">
      <c r="A83" s="111">
        <v>78</v>
      </c>
      <c r="B83" s="241"/>
      <c r="C83" s="104" t="s">
        <v>65</v>
      </c>
      <c r="D83" s="243"/>
      <c r="E83" s="245"/>
      <c r="F83" s="239"/>
      <c r="G83" s="35"/>
      <c r="H83" s="35" t="s">
        <v>218</v>
      </c>
      <c r="I83" s="35" t="s">
        <v>218</v>
      </c>
      <c r="J83" s="35" t="s">
        <v>218</v>
      </c>
      <c r="K83" s="35" t="s">
        <v>218</v>
      </c>
    </row>
    <row r="84" spans="1:11" ht="21" customHeight="1">
      <c r="A84" s="111">
        <v>79</v>
      </c>
      <c r="B84" s="241"/>
      <c r="C84" s="104" t="s">
        <v>66</v>
      </c>
      <c r="D84" s="243"/>
      <c r="E84" s="246"/>
      <c r="F84" s="239"/>
      <c r="G84" s="35"/>
      <c r="H84" s="35" t="s">
        <v>218</v>
      </c>
      <c r="I84" s="35" t="s">
        <v>218</v>
      </c>
      <c r="J84" s="35" t="s">
        <v>218</v>
      </c>
      <c r="K84" s="35" t="s">
        <v>218</v>
      </c>
    </row>
    <row r="85" spans="1:11" ht="21" customHeight="1">
      <c r="A85" s="111">
        <v>80</v>
      </c>
      <c r="B85" s="10" t="s">
        <v>77</v>
      </c>
      <c r="C85" s="108" t="s">
        <v>282</v>
      </c>
      <c r="D85" s="55" t="s">
        <v>79</v>
      </c>
      <c r="E85" s="35">
        <v>1500</v>
      </c>
      <c r="F85" s="35">
        <v>1500</v>
      </c>
      <c r="G85" s="35"/>
      <c r="H85" s="65" t="s">
        <v>229</v>
      </c>
      <c r="I85" s="65" t="s">
        <v>229</v>
      </c>
      <c r="J85" s="65" t="s">
        <v>229</v>
      </c>
      <c r="K85" s="65" t="s">
        <v>229</v>
      </c>
    </row>
  </sheetData>
  <mergeCells count="29">
    <mergeCell ref="D49:D51"/>
    <mergeCell ref="B53:B63"/>
    <mergeCell ref="D53:D63"/>
    <mergeCell ref="A4:F4"/>
    <mergeCell ref="A5:F5"/>
    <mergeCell ref="B6:B10"/>
    <mergeCell ref="B28:B30"/>
    <mergeCell ref="D28:D30"/>
    <mergeCell ref="B11:B21"/>
    <mergeCell ref="D11:D21"/>
    <mergeCell ref="B22:B25"/>
    <mergeCell ref="B26:B27"/>
    <mergeCell ref="E53:E74"/>
    <mergeCell ref="A3:F3"/>
    <mergeCell ref="F64:F74"/>
    <mergeCell ref="B75:B84"/>
    <mergeCell ref="D75:D84"/>
    <mergeCell ref="E75:E84"/>
    <mergeCell ref="F75:F84"/>
    <mergeCell ref="B64:B74"/>
    <mergeCell ref="D64:D74"/>
    <mergeCell ref="B31:B38"/>
    <mergeCell ref="D31:D36"/>
    <mergeCell ref="B39:B41"/>
    <mergeCell ref="B43:B45"/>
    <mergeCell ref="D43:D45"/>
    <mergeCell ref="B46:B48"/>
    <mergeCell ref="D46:D48"/>
    <mergeCell ref="B49:B51"/>
  </mergeCells>
  <phoneticPr fontId="9" type="noConversion"/>
  <printOptions horizontalCentered="1"/>
  <pageMargins left="0.15748031496062992" right="0.11811023622047245" top="0.82677165354330717" bottom="0.23622047244094491" header="0.35433070866141736" footer="0.11811023622047245"/>
  <pageSetup paperSize="9" scale="70" orientation="portrait" horizontalDpi="360" r:id="rId1"/>
  <headerFooter alignWithMargins="0">
    <oddHeader>&amp;C&amp;"돋움,굵게"&amp;20 2013 종합검진 항목표</oddHeader>
    <oddFooter>&amp;R&amp;P/&amp;N</oddFooter>
  </headerFooter>
  <rowBreaks count="1" manualBreakCount="1">
    <brk id="48" max="10" man="1"/>
  </rowBreaks>
  <ignoredErrors>
    <ignoredError sqref="K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469"/>
  <sheetViews>
    <sheetView tabSelected="1" view="pageBreakPreview" zoomScale="70" zoomScaleSheetLayoutView="70" workbookViewId="0">
      <selection sqref="A1:E2"/>
    </sheetView>
  </sheetViews>
  <sheetFormatPr defaultRowHeight="15" customHeight="1"/>
  <cols>
    <col min="1" max="1" width="4" style="175" bestFit="1" customWidth="1"/>
    <col min="2" max="2" width="11.6640625" style="181" bestFit="1" customWidth="1"/>
    <col min="3" max="3" width="39" style="182" bestFit="1" customWidth="1"/>
    <col min="4" max="4" width="15.77734375" style="183" customWidth="1"/>
    <col min="5" max="5" width="15.77734375" style="175" customWidth="1"/>
    <col min="6" max="6" width="8" style="175" bestFit="1" customWidth="1"/>
    <col min="7" max="16384" width="8.88671875" style="175"/>
  </cols>
  <sheetData>
    <row r="1" spans="1:6" ht="23.25" customHeight="1">
      <c r="A1" s="269" t="s">
        <v>524</v>
      </c>
      <c r="B1" s="269"/>
      <c r="C1" s="269"/>
      <c r="D1" s="269"/>
      <c r="E1" s="269"/>
    </row>
    <row r="2" spans="1:6" ht="23.25" customHeight="1">
      <c r="A2" s="269"/>
      <c r="B2" s="269"/>
      <c r="C2" s="269"/>
      <c r="D2" s="269"/>
      <c r="E2" s="269"/>
    </row>
    <row r="3" spans="1:6" ht="23.25" customHeight="1">
      <c r="A3" s="288" t="s">
        <v>523</v>
      </c>
      <c r="B3" s="269"/>
      <c r="C3" s="269"/>
      <c r="D3" s="269"/>
      <c r="E3" s="269"/>
    </row>
    <row r="4" spans="1:6" ht="25.5" customHeight="1" thickBot="1">
      <c r="A4" s="276" t="s">
        <v>480</v>
      </c>
      <c r="B4" s="276"/>
      <c r="C4" s="276"/>
      <c r="D4" s="276"/>
      <c r="E4" s="276"/>
    </row>
    <row r="5" spans="1:6" s="187" customFormat="1" ht="38.25" customHeight="1">
      <c r="A5" s="270"/>
      <c r="B5" s="272" t="s">
        <v>420</v>
      </c>
      <c r="C5" s="272" t="s">
        <v>421</v>
      </c>
      <c r="D5" s="185" t="s">
        <v>478</v>
      </c>
      <c r="E5" s="186" t="s">
        <v>518</v>
      </c>
    </row>
    <row r="6" spans="1:6" s="187" customFormat="1" ht="38.25" customHeight="1" thickBot="1">
      <c r="A6" s="271"/>
      <c r="B6" s="273"/>
      <c r="C6" s="273"/>
      <c r="D6" s="274" t="s">
        <v>517</v>
      </c>
      <c r="E6" s="275"/>
    </row>
    <row r="7" spans="1:6" s="184" customFormat="1" ht="24.95" customHeight="1" thickTop="1">
      <c r="A7" s="188">
        <v>1</v>
      </c>
      <c r="B7" s="284" t="s">
        <v>417</v>
      </c>
      <c r="C7" s="189" t="s">
        <v>117</v>
      </c>
      <c r="D7" s="176" t="s">
        <v>243</v>
      </c>
      <c r="E7" s="177" t="s">
        <v>243</v>
      </c>
    </row>
    <row r="8" spans="1:6" s="184" customFormat="1" ht="24.95" customHeight="1">
      <c r="A8" s="190">
        <v>2</v>
      </c>
      <c r="B8" s="285"/>
      <c r="C8" s="191" t="s">
        <v>121</v>
      </c>
      <c r="D8" s="287" t="s">
        <v>488</v>
      </c>
      <c r="E8" s="277" t="s">
        <v>410</v>
      </c>
    </row>
    <row r="9" spans="1:6" s="184" customFormat="1" ht="24.95" customHeight="1">
      <c r="A9" s="190">
        <v>3</v>
      </c>
      <c r="B9" s="285"/>
      <c r="C9" s="191" t="s">
        <v>418</v>
      </c>
      <c r="D9" s="287"/>
      <c r="E9" s="277"/>
    </row>
    <row r="10" spans="1:6" s="184" customFormat="1" ht="24.95" customHeight="1">
      <c r="A10" s="190">
        <v>4</v>
      </c>
      <c r="B10" s="285"/>
      <c r="C10" s="192" t="s">
        <v>176</v>
      </c>
      <c r="D10" s="287"/>
      <c r="E10" s="277"/>
    </row>
    <row r="11" spans="1:6" s="184" customFormat="1" ht="24.95" customHeight="1">
      <c r="A11" s="190">
        <v>5</v>
      </c>
      <c r="B11" s="286"/>
      <c r="C11" s="191" t="s">
        <v>419</v>
      </c>
      <c r="D11" s="287"/>
      <c r="E11" s="277"/>
    </row>
    <row r="12" spans="1:6" s="184" customFormat="1" ht="24.95" customHeight="1">
      <c r="A12" s="190">
        <v>6</v>
      </c>
      <c r="B12" s="178" t="s">
        <v>476</v>
      </c>
      <c r="C12" s="193" t="s">
        <v>492</v>
      </c>
      <c r="D12" s="287"/>
      <c r="E12" s="277"/>
    </row>
    <row r="13" spans="1:6" s="184" customFormat="1" ht="24.95" customHeight="1">
      <c r="A13" s="190">
        <v>7</v>
      </c>
      <c r="B13" s="194" t="s">
        <v>479</v>
      </c>
      <c r="C13" s="191" t="s">
        <v>486</v>
      </c>
      <c r="D13" s="287"/>
      <c r="E13" s="277"/>
    </row>
    <row r="14" spans="1:6" s="184" customFormat="1" ht="24.95" customHeight="1">
      <c r="A14" s="190">
        <v>8</v>
      </c>
      <c r="B14" s="195" t="s">
        <v>485</v>
      </c>
      <c r="C14" s="196" t="s">
        <v>487</v>
      </c>
      <c r="D14" s="287"/>
      <c r="E14" s="277"/>
      <c r="F14" s="197" t="s">
        <v>516</v>
      </c>
    </row>
    <row r="15" spans="1:6" s="184" customFormat="1" ht="24.95" customHeight="1">
      <c r="A15" s="190">
        <v>9</v>
      </c>
      <c r="B15" s="194" t="s">
        <v>120</v>
      </c>
      <c r="C15" s="191" t="s">
        <v>522</v>
      </c>
      <c r="D15" s="278" t="s">
        <v>491</v>
      </c>
      <c r="E15" s="281" t="s">
        <v>514</v>
      </c>
    </row>
    <row r="16" spans="1:6" s="184" customFormat="1" ht="24.95" customHeight="1">
      <c r="A16" s="190">
        <v>10</v>
      </c>
      <c r="B16" s="289" t="s">
        <v>411</v>
      </c>
      <c r="C16" s="191" t="s">
        <v>412</v>
      </c>
      <c r="D16" s="279"/>
      <c r="E16" s="282"/>
    </row>
    <row r="17" spans="1:6" s="184" customFormat="1" ht="24.95" customHeight="1">
      <c r="A17" s="190">
        <v>11</v>
      </c>
      <c r="B17" s="289"/>
      <c r="C17" s="191" t="s">
        <v>413</v>
      </c>
      <c r="D17" s="279"/>
      <c r="E17" s="282"/>
    </row>
    <row r="18" spans="1:6" s="184" customFormat="1" ht="24.95" customHeight="1">
      <c r="A18" s="190">
        <v>12</v>
      </c>
      <c r="B18" s="289"/>
      <c r="C18" s="191" t="s">
        <v>414</v>
      </c>
      <c r="D18" s="279"/>
      <c r="E18" s="282"/>
    </row>
    <row r="19" spans="1:6" s="184" customFormat="1" ht="24.95" customHeight="1">
      <c r="A19" s="190">
        <v>13</v>
      </c>
      <c r="B19" s="289"/>
      <c r="C19" s="191" t="s">
        <v>415</v>
      </c>
      <c r="D19" s="279"/>
      <c r="E19" s="282"/>
    </row>
    <row r="20" spans="1:6" s="184" customFormat="1" ht="24.95" customHeight="1">
      <c r="A20" s="190">
        <v>14</v>
      </c>
      <c r="B20" s="289"/>
      <c r="C20" s="191" t="s">
        <v>416</v>
      </c>
      <c r="D20" s="279"/>
      <c r="E20" s="282"/>
    </row>
    <row r="21" spans="1:6" s="184" customFormat="1" ht="24.95" customHeight="1">
      <c r="A21" s="190">
        <v>15</v>
      </c>
      <c r="B21" s="178" t="s">
        <v>483</v>
      </c>
      <c r="C21" s="193" t="s">
        <v>484</v>
      </c>
      <c r="D21" s="279"/>
      <c r="E21" s="282"/>
    </row>
    <row r="22" spans="1:6" s="184" customFormat="1" ht="24.95" customHeight="1">
      <c r="A22" s="190">
        <v>16</v>
      </c>
      <c r="B22" s="178" t="s">
        <v>481</v>
      </c>
      <c r="C22" s="193" t="s">
        <v>482</v>
      </c>
      <c r="D22" s="279"/>
      <c r="E22" s="282"/>
    </row>
    <row r="23" spans="1:6" s="184" customFormat="1" ht="36" customHeight="1">
      <c r="A23" s="190">
        <v>17</v>
      </c>
      <c r="B23" s="198" t="s">
        <v>512</v>
      </c>
      <c r="C23" s="217" t="s">
        <v>513</v>
      </c>
      <c r="D23" s="279"/>
      <c r="E23" s="282"/>
      <c r="F23" s="197" t="s">
        <v>516</v>
      </c>
    </row>
    <row r="24" spans="1:6" s="184" customFormat="1" ht="24.95" customHeight="1">
      <c r="A24" s="190">
        <v>18</v>
      </c>
      <c r="B24" s="199" t="s">
        <v>489</v>
      </c>
      <c r="C24" s="200" t="s">
        <v>490</v>
      </c>
      <c r="D24" s="279"/>
      <c r="E24" s="282"/>
      <c r="F24" s="197" t="s">
        <v>516</v>
      </c>
    </row>
    <row r="25" spans="1:6" s="184" customFormat="1" ht="24.95" customHeight="1">
      <c r="A25" s="190">
        <v>19</v>
      </c>
      <c r="B25" s="178" t="s">
        <v>408</v>
      </c>
      <c r="C25" s="193" t="s">
        <v>242</v>
      </c>
      <c r="D25" s="280"/>
      <c r="E25" s="283"/>
    </row>
    <row r="26" spans="1:6" s="184" customFormat="1" ht="24.95" customHeight="1">
      <c r="A26" s="190">
        <v>20</v>
      </c>
      <c r="B26" s="268" t="s">
        <v>422</v>
      </c>
      <c r="C26" s="193" t="s">
        <v>493</v>
      </c>
      <c r="D26" s="268" t="s">
        <v>400</v>
      </c>
      <c r="E26" s="265" t="s">
        <v>515</v>
      </c>
    </row>
    <row r="27" spans="1:6" s="184" customFormat="1" ht="24.95" customHeight="1">
      <c r="A27" s="190">
        <v>21</v>
      </c>
      <c r="B27" s="268"/>
      <c r="C27" s="193" t="s">
        <v>494</v>
      </c>
      <c r="D27" s="268"/>
      <c r="E27" s="266"/>
    </row>
    <row r="28" spans="1:6" s="184" customFormat="1" ht="24.95" customHeight="1">
      <c r="A28" s="190">
        <v>22</v>
      </c>
      <c r="B28" s="268"/>
      <c r="C28" s="193" t="s">
        <v>406</v>
      </c>
      <c r="D28" s="268"/>
      <c r="E28" s="266"/>
    </row>
    <row r="29" spans="1:6" s="184" customFormat="1" ht="24.95" customHeight="1">
      <c r="A29" s="190">
        <v>23</v>
      </c>
      <c r="B29" s="268"/>
      <c r="C29" s="193" t="s">
        <v>407</v>
      </c>
      <c r="D29" s="268"/>
      <c r="E29" s="266"/>
    </row>
    <row r="30" spans="1:6" s="184" customFormat="1" ht="24.95" customHeight="1">
      <c r="A30" s="190">
        <v>24</v>
      </c>
      <c r="B30" s="268"/>
      <c r="C30" s="200" t="s">
        <v>521</v>
      </c>
      <c r="D30" s="268"/>
      <c r="E30" s="267"/>
      <c r="F30" s="197" t="s">
        <v>516</v>
      </c>
    </row>
    <row r="31" spans="1:6" s="184" customFormat="1" ht="24.95" customHeight="1">
      <c r="A31" s="190">
        <v>25</v>
      </c>
      <c r="B31" s="178" t="s">
        <v>408</v>
      </c>
      <c r="C31" s="193" t="s">
        <v>409</v>
      </c>
      <c r="D31" s="201" t="s">
        <v>218</v>
      </c>
      <c r="E31" s="202" t="s">
        <v>218</v>
      </c>
    </row>
    <row r="32" spans="1:6" s="184" customFormat="1" ht="24.95" customHeight="1">
      <c r="A32" s="190">
        <v>26</v>
      </c>
      <c r="B32" s="290" t="s">
        <v>80</v>
      </c>
      <c r="C32" s="203" t="s">
        <v>81</v>
      </c>
      <c r="D32" s="201" t="s">
        <v>218</v>
      </c>
      <c r="E32" s="202" t="s">
        <v>218</v>
      </c>
    </row>
    <row r="33" spans="1:5" s="184" customFormat="1" ht="24.95" customHeight="1">
      <c r="A33" s="190">
        <v>27</v>
      </c>
      <c r="B33" s="290"/>
      <c r="C33" s="203" t="s">
        <v>83</v>
      </c>
      <c r="D33" s="201" t="s">
        <v>218</v>
      </c>
      <c r="E33" s="202" t="s">
        <v>218</v>
      </c>
    </row>
    <row r="34" spans="1:5" s="184" customFormat="1" ht="24.95" customHeight="1">
      <c r="A34" s="190">
        <v>28</v>
      </c>
      <c r="B34" s="290"/>
      <c r="C34" s="203" t="s">
        <v>84</v>
      </c>
      <c r="D34" s="201" t="s">
        <v>218</v>
      </c>
      <c r="E34" s="202" t="s">
        <v>218</v>
      </c>
    </row>
    <row r="35" spans="1:5" s="184" customFormat="1" ht="24.95" customHeight="1">
      <c r="A35" s="190">
        <v>29</v>
      </c>
      <c r="B35" s="290"/>
      <c r="C35" s="203" t="s">
        <v>85</v>
      </c>
      <c r="D35" s="201" t="s">
        <v>218</v>
      </c>
      <c r="E35" s="202" t="s">
        <v>218</v>
      </c>
    </row>
    <row r="36" spans="1:5" s="184" customFormat="1" ht="24.95" customHeight="1">
      <c r="A36" s="190">
        <v>30</v>
      </c>
      <c r="B36" s="201" t="s">
        <v>86</v>
      </c>
      <c r="C36" s="203" t="s">
        <v>87</v>
      </c>
      <c r="D36" s="201" t="s">
        <v>218</v>
      </c>
      <c r="E36" s="202" t="s">
        <v>218</v>
      </c>
    </row>
    <row r="37" spans="1:5" s="184" customFormat="1" ht="24.95" customHeight="1">
      <c r="A37" s="190">
        <v>31</v>
      </c>
      <c r="B37" s="290" t="s">
        <v>92</v>
      </c>
      <c r="C37" s="203" t="s">
        <v>93</v>
      </c>
      <c r="D37" s="201" t="s">
        <v>218</v>
      </c>
      <c r="E37" s="202" t="s">
        <v>218</v>
      </c>
    </row>
    <row r="38" spans="1:5" s="184" customFormat="1" ht="24.95" customHeight="1">
      <c r="A38" s="190">
        <v>32</v>
      </c>
      <c r="B38" s="290"/>
      <c r="C38" s="203" t="s">
        <v>95</v>
      </c>
      <c r="D38" s="201" t="s">
        <v>218</v>
      </c>
      <c r="E38" s="202" t="s">
        <v>218</v>
      </c>
    </row>
    <row r="39" spans="1:5" s="184" customFormat="1" ht="24.95" customHeight="1">
      <c r="A39" s="190">
        <v>33</v>
      </c>
      <c r="B39" s="201" t="s">
        <v>97</v>
      </c>
      <c r="C39" s="203" t="s">
        <v>98</v>
      </c>
      <c r="D39" s="201" t="s">
        <v>218</v>
      </c>
      <c r="E39" s="202" t="s">
        <v>218</v>
      </c>
    </row>
    <row r="40" spans="1:5" s="184" customFormat="1" ht="24.95" customHeight="1">
      <c r="A40" s="190">
        <v>34</v>
      </c>
      <c r="B40" s="201" t="s">
        <v>100</v>
      </c>
      <c r="C40" s="203" t="s">
        <v>101</v>
      </c>
      <c r="D40" s="201" t="s">
        <v>218</v>
      </c>
      <c r="E40" s="202" t="s">
        <v>218</v>
      </c>
    </row>
    <row r="41" spans="1:5" s="184" customFormat="1" ht="24.95" customHeight="1">
      <c r="A41" s="190">
        <v>35</v>
      </c>
      <c r="B41" s="292" t="s">
        <v>479</v>
      </c>
      <c r="C41" s="205" t="s">
        <v>108</v>
      </c>
      <c r="D41" s="204" t="s">
        <v>218</v>
      </c>
      <c r="E41" s="206" t="s">
        <v>218</v>
      </c>
    </row>
    <row r="42" spans="1:5" s="184" customFormat="1" ht="24.95" customHeight="1">
      <c r="A42" s="190">
        <v>36</v>
      </c>
      <c r="B42" s="292"/>
      <c r="C42" s="205" t="s">
        <v>477</v>
      </c>
      <c r="D42" s="204" t="s">
        <v>218</v>
      </c>
      <c r="E42" s="206" t="s">
        <v>218</v>
      </c>
    </row>
    <row r="43" spans="1:5" s="184" customFormat="1" ht="24.95" customHeight="1">
      <c r="A43" s="190">
        <v>37</v>
      </c>
      <c r="B43" s="292"/>
      <c r="C43" s="207" t="s">
        <v>110</v>
      </c>
      <c r="D43" s="204" t="s">
        <v>218</v>
      </c>
      <c r="E43" s="206" t="s">
        <v>218</v>
      </c>
    </row>
    <row r="44" spans="1:5" s="184" customFormat="1" ht="24.95" customHeight="1">
      <c r="A44" s="190">
        <v>38</v>
      </c>
      <c r="B44" s="291" t="s">
        <v>0</v>
      </c>
      <c r="C44" s="209" t="s">
        <v>1</v>
      </c>
      <c r="D44" s="208" t="s">
        <v>218</v>
      </c>
      <c r="E44" s="210" t="s">
        <v>218</v>
      </c>
    </row>
    <row r="45" spans="1:5" s="184" customFormat="1" ht="24.95" customHeight="1">
      <c r="A45" s="190">
        <v>39</v>
      </c>
      <c r="B45" s="291"/>
      <c r="C45" s="209" t="s">
        <v>3</v>
      </c>
      <c r="D45" s="208" t="s">
        <v>218</v>
      </c>
      <c r="E45" s="210" t="s">
        <v>218</v>
      </c>
    </row>
    <row r="46" spans="1:5" s="184" customFormat="1" ht="24.95" customHeight="1">
      <c r="A46" s="190">
        <v>40</v>
      </c>
      <c r="B46" s="291"/>
      <c r="C46" s="209" t="s">
        <v>4</v>
      </c>
      <c r="D46" s="208" t="s">
        <v>218</v>
      </c>
      <c r="E46" s="210" t="s">
        <v>218</v>
      </c>
    </row>
    <row r="47" spans="1:5" s="184" customFormat="1" ht="24.95" customHeight="1">
      <c r="A47" s="190">
        <v>41</v>
      </c>
      <c r="B47" s="291"/>
      <c r="C47" s="209" t="s">
        <v>5</v>
      </c>
      <c r="D47" s="208" t="s">
        <v>218</v>
      </c>
      <c r="E47" s="210" t="s">
        <v>218</v>
      </c>
    </row>
    <row r="48" spans="1:5" s="184" customFormat="1" ht="24.95" customHeight="1">
      <c r="A48" s="190">
        <v>42</v>
      </c>
      <c r="B48" s="291"/>
      <c r="C48" s="209" t="s">
        <v>6</v>
      </c>
      <c r="D48" s="208" t="s">
        <v>218</v>
      </c>
      <c r="E48" s="210" t="s">
        <v>218</v>
      </c>
    </row>
    <row r="49" spans="1:5" s="184" customFormat="1" ht="24.95" customHeight="1">
      <c r="A49" s="190">
        <v>43</v>
      </c>
      <c r="B49" s="291"/>
      <c r="C49" s="209" t="s">
        <v>7</v>
      </c>
      <c r="D49" s="208" t="s">
        <v>218</v>
      </c>
      <c r="E49" s="210" t="s">
        <v>218</v>
      </c>
    </row>
    <row r="50" spans="1:5" s="184" customFormat="1" ht="24.95" customHeight="1">
      <c r="A50" s="190">
        <v>44</v>
      </c>
      <c r="B50" s="291"/>
      <c r="C50" s="209" t="s">
        <v>8</v>
      </c>
      <c r="D50" s="208" t="s">
        <v>218</v>
      </c>
      <c r="E50" s="210" t="s">
        <v>218</v>
      </c>
    </row>
    <row r="51" spans="1:5" s="184" customFormat="1" ht="24.95" customHeight="1">
      <c r="A51" s="190">
        <v>45</v>
      </c>
      <c r="B51" s="291"/>
      <c r="C51" s="209" t="s">
        <v>9</v>
      </c>
      <c r="D51" s="208" t="s">
        <v>218</v>
      </c>
      <c r="E51" s="210" t="s">
        <v>218</v>
      </c>
    </row>
    <row r="52" spans="1:5" s="184" customFormat="1" ht="24.95" customHeight="1">
      <c r="A52" s="190">
        <v>46</v>
      </c>
      <c r="B52" s="291"/>
      <c r="C52" s="209" t="s">
        <v>10</v>
      </c>
      <c r="D52" s="208" t="s">
        <v>218</v>
      </c>
      <c r="E52" s="210" t="s">
        <v>218</v>
      </c>
    </row>
    <row r="53" spans="1:5" s="184" customFormat="1" ht="24.95" customHeight="1">
      <c r="A53" s="190">
        <v>47</v>
      </c>
      <c r="B53" s="291"/>
      <c r="C53" s="209" t="s">
        <v>11</v>
      </c>
      <c r="D53" s="208" t="s">
        <v>218</v>
      </c>
      <c r="E53" s="210" t="s">
        <v>218</v>
      </c>
    </row>
    <row r="54" spans="1:5" s="184" customFormat="1" ht="24.95" customHeight="1">
      <c r="A54" s="190">
        <v>48</v>
      </c>
      <c r="B54" s="291"/>
      <c r="C54" s="209" t="s">
        <v>12</v>
      </c>
      <c r="D54" s="208" t="s">
        <v>218</v>
      </c>
      <c r="E54" s="210" t="s">
        <v>218</v>
      </c>
    </row>
    <row r="55" spans="1:5" s="184" customFormat="1" ht="24.95" customHeight="1">
      <c r="A55" s="190">
        <v>49</v>
      </c>
      <c r="B55" s="291" t="s">
        <v>13</v>
      </c>
      <c r="C55" s="209" t="s">
        <v>14</v>
      </c>
      <c r="D55" s="208" t="s">
        <v>218</v>
      </c>
      <c r="E55" s="210" t="s">
        <v>218</v>
      </c>
    </row>
    <row r="56" spans="1:5" s="184" customFormat="1" ht="24.95" customHeight="1">
      <c r="A56" s="190">
        <v>50</v>
      </c>
      <c r="B56" s="291"/>
      <c r="C56" s="209" t="s">
        <v>16</v>
      </c>
      <c r="D56" s="208" t="s">
        <v>218</v>
      </c>
      <c r="E56" s="210" t="s">
        <v>218</v>
      </c>
    </row>
    <row r="57" spans="1:5" s="184" customFormat="1" ht="24.95" customHeight="1">
      <c r="A57" s="190">
        <v>51</v>
      </c>
      <c r="B57" s="291"/>
      <c r="C57" s="209" t="s">
        <v>18</v>
      </c>
      <c r="D57" s="208" t="s">
        <v>218</v>
      </c>
      <c r="E57" s="210" t="s">
        <v>218</v>
      </c>
    </row>
    <row r="58" spans="1:5" s="184" customFormat="1" ht="24.95" customHeight="1">
      <c r="A58" s="190">
        <v>52</v>
      </c>
      <c r="B58" s="291" t="s">
        <v>20</v>
      </c>
      <c r="C58" s="209" t="s">
        <v>21</v>
      </c>
      <c r="D58" s="208" t="s">
        <v>218</v>
      </c>
      <c r="E58" s="210" t="s">
        <v>218</v>
      </c>
    </row>
    <row r="59" spans="1:5" s="184" customFormat="1" ht="24.95" customHeight="1">
      <c r="A59" s="190">
        <v>53</v>
      </c>
      <c r="B59" s="291"/>
      <c r="C59" s="209" t="s">
        <v>23</v>
      </c>
      <c r="D59" s="208" t="s">
        <v>218</v>
      </c>
      <c r="E59" s="210" t="s">
        <v>218</v>
      </c>
    </row>
    <row r="60" spans="1:5" s="184" customFormat="1" ht="24.95" customHeight="1">
      <c r="A60" s="190">
        <v>54</v>
      </c>
      <c r="B60" s="291" t="s">
        <v>25</v>
      </c>
      <c r="C60" s="209" t="s">
        <v>26</v>
      </c>
      <c r="D60" s="208" t="s">
        <v>218</v>
      </c>
      <c r="E60" s="210" t="s">
        <v>218</v>
      </c>
    </row>
    <row r="61" spans="1:5" s="184" customFormat="1" ht="24.95" customHeight="1">
      <c r="A61" s="190">
        <v>55</v>
      </c>
      <c r="B61" s="291"/>
      <c r="C61" s="209" t="s">
        <v>28</v>
      </c>
      <c r="D61" s="208" t="s">
        <v>218</v>
      </c>
      <c r="E61" s="210" t="s">
        <v>218</v>
      </c>
    </row>
    <row r="62" spans="1:5" s="184" customFormat="1" ht="24.95" customHeight="1">
      <c r="A62" s="190">
        <v>56</v>
      </c>
      <c r="B62" s="291"/>
      <c r="C62" s="209" t="s">
        <v>29</v>
      </c>
      <c r="D62" s="208" t="s">
        <v>218</v>
      </c>
      <c r="E62" s="210" t="s">
        <v>218</v>
      </c>
    </row>
    <row r="63" spans="1:5" s="184" customFormat="1" ht="24.95" customHeight="1">
      <c r="A63" s="190">
        <v>57</v>
      </c>
      <c r="B63" s="291" t="s">
        <v>30</v>
      </c>
      <c r="C63" s="209" t="s">
        <v>31</v>
      </c>
      <c r="D63" s="208" t="s">
        <v>218</v>
      </c>
      <c r="E63" s="210" t="s">
        <v>218</v>
      </c>
    </row>
    <row r="64" spans="1:5" s="184" customFormat="1" ht="24.95" customHeight="1">
      <c r="A64" s="190">
        <v>58</v>
      </c>
      <c r="B64" s="291"/>
      <c r="C64" s="209" t="s">
        <v>33</v>
      </c>
      <c r="D64" s="208" t="s">
        <v>218</v>
      </c>
      <c r="E64" s="210" t="s">
        <v>218</v>
      </c>
    </row>
    <row r="65" spans="1:5" s="184" customFormat="1" ht="24.95" customHeight="1">
      <c r="A65" s="190">
        <v>59</v>
      </c>
      <c r="B65" s="291"/>
      <c r="C65" s="209" t="s">
        <v>34</v>
      </c>
      <c r="D65" s="208" t="s">
        <v>218</v>
      </c>
      <c r="E65" s="210" t="s">
        <v>218</v>
      </c>
    </row>
    <row r="66" spans="1:5" s="184" customFormat="1" ht="24.95" customHeight="1">
      <c r="A66" s="190">
        <v>60</v>
      </c>
      <c r="B66" s="291"/>
      <c r="C66" s="209" t="s">
        <v>35</v>
      </c>
      <c r="D66" s="208" t="s">
        <v>218</v>
      </c>
      <c r="E66" s="210" t="s">
        <v>218</v>
      </c>
    </row>
    <row r="67" spans="1:5" s="184" customFormat="1" ht="24.95" customHeight="1">
      <c r="A67" s="190">
        <v>61</v>
      </c>
      <c r="B67" s="291"/>
      <c r="C67" s="209" t="s">
        <v>36</v>
      </c>
      <c r="D67" s="208" t="s">
        <v>218</v>
      </c>
      <c r="E67" s="210" t="s">
        <v>218</v>
      </c>
    </row>
    <row r="68" spans="1:5" s="184" customFormat="1" ht="24.95" customHeight="1">
      <c r="A68" s="190">
        <v>62</v>
      </c>
      <c r="B68" s="291"/>
      <c r="C68" s="209" t="s">
        <v>37</v>
      </c>
      <c r="D68" s="208" t="s">
        <v>218</v>
      </c>
      <c r="E68" s="210" t="s">
        <v>218</v>
      </c>
    </row>
    <row r="69" spans="1:5" s="184" customFormat="1" ht="24.95" customHeight="1">
      <c r="A69" s="190">
        <v>63</v>
      </c>
      <c r="B69" s="291"/>
      <c r="C69" s="211" t="s">
        <v>223</v>
      </c>
      <c r="D69" s="208" t="s">
        <v>218</v>
      </c>
      <c r="E69" s="210" t="s">
        <v>218</v>
      </c>
    </row>
    <row r="70" spans="1:5" s="184" customFormat="1" ht="24.95" customHeight="1">
      <c r="A70" s="190">
        <v>64</v>
      </c>
      <c r="B70" s="291"/>
      <c r="C70" s="209" t="s">
        <v>138</v>
      </c>
      <c r="D70" s="208" t="s">
        <v>218</v>
      </c>
      <c r="E70" s="210" t="s">
        <v>218</v>
      </c>
    </row>
    <row r="71" spans="1:5" s="184" customFormat="1" ht="24.95" customHeight="1">
      <c r="A71" s="190">
        <v>65</v>
      </c>
      <c r="B71" s="291" t="s">
        <v>38</v>
      </c>
      <c r="C71" s="209" t="s">
        <v>39</v>
      </c>
      <c r="D71" s="208" t="s">
        <v>218</v>
      </c>
      <c r="E71" s="210" t="s">
        <v>218</v>
      </c>
    </row>
    <row r="72" spans="1:5" s="184" customFormat="1" ht="24.95" customHeight="1">
      <c r="A72" s="190">
        <v>66</v>
      </c>
      <c r="B72" s="291"/>
      <c r="C72" s="209" t="s">
        <v>140</v>
      </c>
      <c r="D72" s="208" t="s">
        <v>218</v>
      </c>
      <c r="E72" s="210" t="s">
        <v>218</v>
      </c>
    </row>
    <row r="73" spans="1:5" s="184" customFormat="1" ht="24.95" customHeight="1">
      <c r="A73" s="190">
        <v>67</v>
      </c>
      <c r="B73" s="291"/>
      <c r="C73" s="209" t="s">
        <v>217</v>
      </c>
      <c r="D73" s="208" t="s">
        <v>218</v>
      </c>
      <c r="E73" s="210" t="s">
        <v>218</v>
      </c>
    </row>
    <row r="74" spans="1:5" s="184" customFormat="1" ht="24.95" customHeight="1">
      <c r="A74" s="190">
        <v>68</v>
      </c>
      <c r="B74" s="208" t="s">
        <v>42</v>
      </c>
      <c r="C74" s="209" t="s">
        <v>43</v>
      </c>
      <c r="D74" s="208" t="s">
        <v>218</v>
      </c>
      <c r="E74" s="210" t="s">
        <v>218</v>
      </c>
    </row>
    <row r="75" spans="1:5" s="184" customFormat="1" ht="24.95" customHeight="1">
      <c r="A75" s="190">
        <v>69</v>
      </c>
      <c r="B75" s="293" t="s">
        <v>45</v>
      </c>
      <c r="C75" s="209" t="s">
        <v>46</v>
      </c>
      <c r="D75" s="208" t="s">
        <v>218</v>
      </c>
      <c r="E75" s="210" t="s">
        <v>218</v>
      </c>
    </row>
    <row r="76" spans="1:5" s="184" customFormat="1" ht="24.95" customHeight="1">
      <c r="A76" s="190">
        <v>70</v>
      </c>
      <c r="B76" s="291"/>
      <c r="C76" s="209" t="s">
        <v>48</v>
      </c>
      <c r="D76" s="208" t="s">
        <v>218</v>
      </c>
      <c r="E76" s="210" t="s">
        <v>218</v>
      </c>
    </row>
    <row r="77" spans="1:5" s="184" customFormat="1" ht="24.95" customHeight="1">
      <c r="A77" s="190">
        <v>71</v>
      </c>
      <c r="B77" s="291"/>
      <c r="C77" s="209" t="s">
        <v>141</v>
      </c>
      <c r="D77" s="208" t="s">
        <v>218</v>
      </c>
      <c r="E77" s="210" t="s">
        <v>218</v>
      </c>
    </row>
    <row r="78" spans="1:5" s="184" customFormat="1" ht="24.95" customHeight="1">
      <c r="A78" s="190">
        <v>72</v>
      </c>
      <c r="B78" s="291" t="s">
        <v>49</v>
      </c>
      <c r="C78" s="209" t="s">
        <v>50</v>
      </c>
      <c r="D78" s="208" t="s">
        <v>218</v>
      </c>
      <c r="E78" s="210" t="s">
        <v>218</v>
      </c>
    </row>
    <row r="79" spans="1:5" s="184" customFormat="1" ht="24.95" customHeight="1">
      <c r="A79" s="190">
        <v>73</v>
      </c>
      <c r="B79" s="291"/>
      <c r="C79" s="209" t="s">
        <v>53</v>
      </c>
      <c r="D79" s="208" t="s">
        <v>218</v>
      </c>
      <c r="E79" s="210" t="s">
        <v>218</v>
      </c>
    </row>
    <row r="80" spans="1:5" s="184" customFormat="1" ht="24.95" customHeight="1">
      <c r="A80" s="190">
        <v>74</v>
      </c>
      <c r="B80" s="291" t="s">
        <v>64</v>
      </c>
      <c r="C80" s="209" t="s">
        <v>154</v>
      </c>
      <c r="D80" s="208" t="s">
        <v>218</v>
      </c>
      <c r="E80" s="210" t="s">
        <v>218</v>
      </c>
    </row>
    <row r="81" spans="1:5" s="184" customFormat="1" ht="24.95" customHeight="1">
      <c r="A81" s="190">
        <v>75</v>
      </c>
      <c r="B81" s="291"/>
      <c r="C81" s="209" t="s">
        <v>155</v>
      </c>
      <c r="D81" s="208" t="s">
        <v>218</v>
      </c>
      <c r="E81" s="210" t="s">
        <v>218</v>
      </c>
    </row>
    <row r="82" spans="1:5" s="184" customFormat="1" ht="24.95" customHeight="1">
      <c r="A82" s="190">
        <v>76</v>
      </c>
      <c r="B82" s="291"/>
      <c r="C82" s="209" t="s">
        <v>156</v>
      </c>
      <c r="D82" s="208" t="s">
        <v>218</v>
      </c>
      <c r="E82" s="210" t="s">
        <v>218</v>
      </c>
    </row>
    <row r="83" spans="1:5" s="184" customFormat="1" ht="24.95" customHeight="1">
      <c r="A83" s="190">
        <v>77</v>
      </c>
      <c r="B83" s="291"/>
      <c r="C83" s="209" t="s">
        <v>157</v>
      </c>
      <c r="D83" s="208" t="s">
        <v>218</v>
      </c>
      <c r="E83" s="210" t="s">
        <v>218</v>
      </c>
    </row>
    <row r="84" spans="1:5" s="184" customFormat="1" ht="24.95" customHeight="1">
      <c r="A84" s="190">
        <v>78</v>
      </c>
      <c r="B84" s="291"/>
      <c r="C84" s="209" t="s">
        <v>391</v>
      </c>
      <c r="D84" s="208" t="s">
        <v>218</v>
      </c>
      <c r="E84" s="210" t="s">
        <v>218</v>
      </c>
    </row>
    <row r="85" spans="1:5" s="184" customFormat="1" ht="24.95" customHeight="1">
      <c r="A85" s="190">
        <v>79</v>
      </c>
      <c r="B85" s="291"/>
      <c r="C85" s="209" t="s">
        <v>392</v>
      </c>
      <c r="D85" s="208" t="s">
        <v>218</v>
      </c>
      <c r="E85" s="210" t="s">
        <v>218</v>
      </c>
    </row>
    <row r="86" spans="1:5" s="184" customFormat="1" ht="24.95" customHeight="1">
      <c r="A86" s="190">
        <v>80</v>
      </c>
      <c r="B86" s="291"/>
      <c r="C86" s="209" t="s">
        <v>393</v>
      </c>
      <c r="D86" s="208" t="s">
        <v>218</v>
      </c>
      <c r="E86" s="210" t="s">
        <v>218</v>
      </c>
    </row>
    <row r="87" spans="1:5" s="184" customFormat="1" ht="24.95" customHeight="1">
      <c r="A87" s="190">
        <v>81</v>
      </c>
      <c r="B87" s="291"/>
      <c r="C87" s="209" t="s">
        <v>161</v>
      </c>
      <c r="D87" s="208" t="s">
        <v>218</v>
      </c>
      <c r="E87" s="210" t="s">
        <v>218</v>
      </c>
    </row>
    <row r="88" spans="1:5" s="184" customFormat="1" ht="24.95" customHeight="1">
      <c r="A88" s="190">
        <v>82</v>
      </c>
      <c r="B88" s="291"/>
      <c r="C88" s="209" t="s">
        <v>162</v>
      </c>
      <c r="D88" s="208" t="s">
        <v>218</v>
      </c>
      <c r="E88" s="210" t="s">
        <v>218</v>
      </c>
    </row>
    <row r="89" spans="1:5" s="184" customFormat="1" ht="24.95" customHeight="1">
      <c r="A89" s="190">
        <v>83</v>
      </c>
      <c r="B89" s="291"/>
      <c r="C89" s="209" t="s">
        <v>163</v>
      </c>
      <c r="D89" s="208" t="s">
        <v>218</v>
      </c>
      <c r="E89" s="210" t="s">
        <v>218</v>
      </c>
    </row>
    <row r="90" spans="1:5" s="184" customFormat="1" ht="24.95" customHeight="1">
      <c r="A90" s="190">
        <v>84</v>
      </c>
      <c r="B90" s="291"/>
      <c r="C90" s="209" t="s">
        <v>164</v>
      </c>
      <c r="D90" s="208" t="s">
        <v>218</v>
      </c>
      <c r="E90" s="210" t="s">
        <v>218</v>
      </c>
    </row>
    <row r="91" spans="1:5" s="184" customFormat="1" ht="24.95" customHeight="1">
      <c r="A91" s="190">
        <v>85</v>
      </c>
      <c r="B91" s="291" t="s">
        <v>222</v>
      </c>
      <c r="C91" s="209" t="s">
        <v>143</v>
      </c>
      <c r="D91" s="208" t="s">
        <v>218</v>
      </c>
      <c r="E91" s="210" t="s">
        <v>218</v>
      </c>
    </row>
    <row r="92" spans="1:5" s="184" customFormat="1" ht="24.95" customHeight="1">
      <c r="A92" s="190">
        <v>86</v>
      </c>
      <c r="B92" s="291"/>
      <c r="C92" s="209" t="s">
        <v>144</v>
      </c>
      <c r="D92" s="208" t="s">
        <v>218</v>
      </c>
      <c r="E92" s="210" t="s">
        <v>218</v>
      </c>
    </row>
    <row r="93" spans="1:5" s="184" customFormat="1" ht="24.95" customHeight="1">
      <c r="A93" s="190">
        <v>87</v>
      </c>
      <c r="B93" s="291"/>
      <c r="C93" s="209" t="s">
        <v>145</v>
      </c>
      <c r="D93" s="208" t="s">
        <v>218</v>
      </c>
      <c r="E93" s="210" t="s">
        <v>218</v>
      </c>
    </row>
    <row r="94" spans="1:5" s="184" customFormat="1" ht="24.95" customHeight="1">
      <c r="A94" s="190">
        <v>88</v>
      </c>
      <c r="B94" s="291"/>
      <c r="C94" s="209" t="s">
        <v>146</v>
      </c>
      <c r="D94" s="208" t="s">
        <v>218</v>
      </c>
      <c r="E94" s="210" t="s">
        <v>218</v>
      </c>
    </row>
    <row r="95" spans="1:5" s="184" customFormat="1" ht="24.95" customHeight="1">
      <c r="A95" s="190">
        <v>89</v>
      </c>
      <c r="B95" s="291"/>
      <c r="C95" s="209" t="s">
        <v>147</v>
      </c>
      <c r="D95" s="208" t="s">
        <v>218</v>
      </c>
      <c r="E95" s="210" t="s">
        <v>218</v>
      </c>
    </row>
    <row r="96" spans="1:5" s="184" customFormat="1" ht="24.95" customHeight="1">
      <c r="A96" s="190">
        <v>90</v>
      </c>
      <c r="B96" s="291"/>
      <c r="C96" s="209" t="s">
        <v>148</v>
      </c>
      <c r="D96" s="208" t="s">
        <v>218</v>
      </c>
      <c r="E96" s="210" t="s">
        <v>218</v>
      </c>
    </row>
    <row r="97" spans="1:5" s="184" customFormat="1" ht="24.95" customHeight="1">
      <c r="A97" s="190">
        <v>91</v>
      </c>
      <c r="B97" s="291"/>
      <c r="C97" s="209" t="s">
        <v>149</v>
      </c>
      <c r="D97" s="208" t="s">
        <v>218</v>
      </c>
      <c r="E97" s="210" t="s">
        <v>218</v>
      </c>
    </row>
    <row r="98" spans="1:5" s="184" customFormat="1" ht="24.95" customHeight="1">
      <c r="A98" s="190">
        <v>92</v>
      </c>
      <c r="B98" s="291"/>
      <c r="C98" s="209" t="s">
        <v>150</v>
      </c>
      <c r="D98" s="208" t="s">
        <v>218</v>
      </c>
      <c r="E98" s="210" t="s">
        <v>218</v>
      </c>
    </row>
    <row r="99" spans="1:5" s="184" customFormat="1" ht="24.95" customHeight="1">
      <c r="A99" s="190">
        <v>93</v>
      </c>
      <c r="B99" s="291"/>
      <c r="C99" s="209" t="s">
        <v>151</v>
      </c>
      <c r="D99" s="208" t="s">
        <v>218</v>
      </c>
      <c r="E99" s="210" t="s">
        <v>218</v>
      </c>
    </row>
    <row r="100" spans="1:5" s="184" customFormat="1" ht="24.95" customHeight="1">
      <c r="A100" s="190">
        <v>94</v>
      </c>
      <c r="B100" s="291"/>
      <c r="C100" s="209" t="s">
        <v>152</v>
      </c>
      <c r="D100" s="208" t="s">
        <v>218</v>
      </c>
      <c r="E100" s="210" t="s">
        <v>218</v>
      </c>
    </row>
    <row r="101" spans="1:5" s="184" customFormat="1" ht="24.95" customHeight="1">
      <c r="A101" s="190">
        <v>95</v>
      </c>
      <c r="B101" s="291"/>
      <c r="C101" s="209" t="s">
        <v>153</v>
      </c>
      <c r="D101" s="208" t="s">
        <v>218</v>
      </c>
      <c r="E101" s="210" t="s">
        <v>218</v>
      </c>
    </row>
    <row r="102" spans="1:5" s="184" customFormat="1" ht="24.95" customHeight="1">
      <c r="A102" s="190">
        <v>96</v>
      </c>
      <c r="B102" s="291" t="s">
        <v>68</v>
      </c>
      <c r="C102" s="209" t="s">
        <v>69</v>
      </c>
      <c r="D102" s="208" t="s">
        <v>218</v>
      </c>
      <c r="E102" s="210" t="s">
        <v>218</v>
      </c>
    </row>
    <row r="103" spans="1:5" s="184" customFormat="1" ht="24.95" customHeight="1">
      <c r="A103" s="190">
        <v>97</v>
      </c>
      <c r="B103" s="291"/>
      <c r="C103" s="209" t="s">
        <v>72</v>
      </c>
      <c r="D103" s="208" t="s">
        <v>218</v>
      </c>
      <c r="E103" s="210" t="s">
        <v>218</v>
      </c>
    </row>
    <row r="104" spans="1:5" s="184" customFormat="1" ht="24.95" customHeight="1">
      <c r="A104" s="190">
        <v>98</v>
      </c>
      <c r="B104" s="291"/>
      <c r="C104" s="209" t="s">
        <v>21</v>
      </c>
      <c r="D104" s="208" t="s">
        <v>218</v>
      </c>
      <c r="E104" s="210" t="s">
        <v>218</v>
      </c>
    </row>
    <row r="105" spans="1:5" s="184" customFormat="1" ht="24.95" customHeight="1">
      <c r="A105" s="190">
        <v>99</v>
      </c>
      <c r="B105" s="291"/>
      <c r="C105" s="209" t="s">
        <v>73</v>
      </c>
      <c r="D105" s="208" t="s">
        <v>218</v>
      </c>
      <c r="E105" s="210" t="s">
        <v>218</v>
      </c>
    </row>
    <row r="106" spans="1:5" s="184" customFormat="1" ht="24.95" customHeight="1">
      <c r="A106" s="190">
        <v>100</v>
      </c>
      <c r="B106" s="291"/>
      <c r="C106" s="209" t="s">
        <v>74</v>
      </c>
      <c r="D106" s="208" t="s">
        <v>218</v>
      </c>
      <c r="E106" s="210" t="s">
        <v>218</v>
      </c>
    </row>
    <row r="107" spans="1:5" s="184" customFormat="1" ht="24.95" customHeight="1">
      <c r="A107" s="190">
        <v>101</v>
      </c>
      <c r="B107" s="291"/>
      <c r="C107" s="209" t="s">
        <v>75</v>
      </c>
      <c r="D107" s="208" t="s">
        <v>218</v>
      </c>
      <c r="E107" s="210" t="s">
        <v>218</v>
      </c>
    </row>
    <row r="108" spans="1:5" s="184" customFormat="1" ht="24.95" customHeight="1">
      <c r="A108" s="190">
        <v>102</v>
      </c>
      <c r="B108" s="291"/>
      <c r="C108" s="209" t="s">
        <v>76</v>
      </c>
      <c r="D108" s="208" t="s">
        <v>218</v>
      </c>
      <c r="E108" s="210" t="s">
        <v>218</v>
      </c>
    </row>
    <row r="109" spans="1:5" s="184" customFormat="1" ht="24.95" customHeight="1">
      <c r="A109" s="190">
        <v>103</v>
      </c>
      <c r="B109" s="291"/>
      <c r="C109" s="209" t="s">
        <v>65</v>
      </c>
      <c r="D109" s="208" t="s">
        <v>218</v>
      </c>
      <c r="E109" s="210" t="s">
        <v>218</v>
      </c>
    </row>
    <row r="110" spans="1:5" s="184" customFormat="1" ht="24.95" customHeight="1">
      <c r="A110" s="190">
        <v>104</v>
      </c>
      <c r="B110" s="291"/>
      <c r="C110" s="209" t="s">
        <v>66</v>
      </c>
      <c r="D110" s="208" t="s">
        <v>218</v>
      </c>
      <c r="E110" s="210" t="s">
        <v>218</v>
      </c>
    </row>
    <row r="111" spans="1:5" s="184" customFormat="1" ht="24.95" customHeight="1">
      <c r="A111" s="190">
        <v>105</v>
      </c>
      <c r="B111" s="291" t="s">
        <v>262</v>
      </c>
      <c r="C111" s="212" t="s">
        <v>395</v>
      </c>
      <c r="D111" s="208" t="s">
        <v>218</v>
      </c>
      <c r="E111" s="210" t="s">
        <v>218</v>
      </c>
    </row>
    <row r="112" spans="1:5" s="184" customFormat="1" ht="24.95" customHeight="1">
      <c r="A112" s="190">
        <v>106</v>
      </c>
      <c r="B112" s="291"/>
      <c r="C112" s="212" t="s">
        <v>396</v>
      </c>
      <c r="D112" s="208" t="s">
        <v>218</v>
      </c>
      <c r="E112" s="210" t="s">
        <v>218</v>
      </c>
    </row>
    <row r="113" spans="1:5" s="184" customFormat="1" ht="24.95" customHeight="1">
      <c r="A113" s="190">
        <v>107</v>
      </c>
      <c r="B113" s="291"/>
      <c r="C113" s="212" t="s">
        <v>397</v>
      </c>
      <c r="D113" s="208" t="s">
        <v>218</v>
      </c>
      <c r="E113" s="210" t="s">
        <v>218</v>
      </c>
    </row>
    <row r="114" spans="1:5" s="184" customFormat="1" ht="24.95" customHeight="1">
      <c r="A114" s="190">
        <v>108</v>
      </c>
      <c r="B114" s="291"/>
      <c r="C114" s="212" t="s">
        <v>398</v>
      </c>
      <c r="D114" s="208" t="s">
        <v>218</v>
      </c>
      <c r="E114" s="210" t="s">
        <v>218</v>
      </c>
    </row>
    <row r="115" spans="1:5" s="184" customFormat="1" ht="24.95" customHeight="1" thickBot="1">
      <c r="A115" s="213">
        <v>109</v>
      </c>
      <c r="B115" s="296"/>
      <c r="C115" s="215" t="s">
        <v>399</v>
      </c>
      <c r="D115" s="214" t="s">
        <v>218</v>
      </c>
      <c r="E115" s="216" t="s">
        <v>218</v>
      </c>
    </row>
    <row r="116" spans="1:5" ht="25.5" customHeight="1">
      <c r="A116" s="297" t="s">
        <v>394</v>
      </c>
      <c r="B116" s="297"/>
      <c r="C116" s="297"/>
      <c r="D116" s="179"/>
    </row>
    <row r="117" spans="1:5" ht="25.5" customHeight="1">
      <c r="A117" s="295" t="s">
        <v>520</v>
      </c>
      <c r="B117" s="295"/>
      <c r="C117" s="295"/>
      <c r="D117" s="180"/>
    </row>
    <row r="118" spans="1:5" ht="25.5" customHeight="1">
      <c r="A118" s="294" t="s">
        <v>519</v>
      </c>
      <c r="B118" s="294"/>
      <c r="C118" s="294"/>
      <c r="D118" s="179"/>
    </row>
    <row r="119" spans="1:5" ht="25.5" customHeight="1"/>
    <row r="120" spans="1:5" ht="25.5" customHeight="1"/>
    <row r="121" spans="1:5" ht="25.5" customHeight="1"/>
    <row r="122" spans="1:5" ht="25.5" customHeight="1"/>
    <row r="123" spans="1:5" ht="25.5" customHeight="1"/>
    <row r="124" spans="1:5" ht="25.5" customHeight="1"/>
    <row r="125" spans="1:5" ht="25.5" customHeight="1"/>
    <row r="126" spans="1:5" ht="25.5" customHeight="1"/>
    <row r="127" spans="1:5" ht="25.5" customHeight="1"/>
    <row r="128" spans="1:5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  <row r="164" ht="25.5" customHeight="1"/>
    <row r="165" ht="25.5" customHeight="1"/>
    <row r="166" ht="25.5" customHeight="1"/>
    <row r="167" ht="25.5" customHeight="1"/>
    <row r="168" ht="25.5" customHeight="1"/>
    <row r="169" ht="25.5" customHeight="1"/>
    <row r="170" ht="25.5" customHeight="1"/>
    <row r="171" ht="25.5" customHeight="1"/>
    <row r="172" ht="25.5" customHeight="1"/>
    <row r="173" ht="25.5" customHeight="1"/>
    <row r="174" ht="25.5" customHeight="1"/>
    <row r="175" ht="25.5" customHeight="1"/>
    <row r="176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</sheetData>
  <mergeCells count="34">
    <mergeCell ref="A118:C118"/>
    <mergeCell ref="A117:C117"/>
    <mergeCell ref="B44:B54"/>
    <mergeCell ref="B80:B90"/>
    <mergeCell ref="B58:B59"/>
    <mergeCell ref="B102:B110"/>
    <mergeCell ref="B111:B115"/>
    <mergeCell ref="A116:C116"/>
    <mergeCell ref="B32:B35"/>
    <mergeCell ref="B55:B57"/>
    <mergeCell ref="B41:B43"/>
    <mergeCell ref="B37:B38"/>
    <mergeCell ref="B91:B101"/>
    <mergeCell ref="B60:B62"/>
    <mergeCell ref="B63:B70"/>
    <mergeCell ref="B71:B73"/>
    <mergeCell ref="B75:B77"/>
    <mergeCell ref="B78:B79"/>
    <mergeCell ref="E26:E30"/>
    <mergeCell ref="B26:B30"/>
    <mergeCell ref="A1:E2"/>
    <mergeCell ref="A5:A6"/>
    <mergeCell ref="B5:B6"/>
    <mergeCell ref="C5:C6"/>
    <mergeCell ref="D6:E6"/>
    <mergeCell ref="A4:E4"/>
    <mergeCell ref="E8:E14"/>
    <mergeCell ref="D15:D25"/>
    <mergeCell ref="E15:E25"/>
    <mergeCell ref="B7:B11"/>
    <mergeCell ref="D8:D14"/>
    <mergeCell ref="A3:E3"/>
    <mergeCell ref="B16:B20"/>
    <mergeCell ref="D26:D30"/>
  </mergeCells>
  <phoneticPr fontId="9" type="noConversion"/>
  <printOptions horizontalCentered="1"/>
  <pageMargins left="0.7" right="0.7" top="0.75" bottom="0.75" header="0.3" footer="0.3"/>
  <pageSetup paperSize="9" scale="23" orientation="portrait" r:id="rId1"/>
  <headerFooter alignWithMargins="0">
    <oddFooter>&amp;R&amp;P/&amp;N</oddFooter>
  </headerFooter>
  <rowBreaks count="3" manualBreakCount="3">
    <brk id="43" max="16383" man="1"/>
    <brk id="81" max="16383" man="1"/>
    <brk id="11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topLeftCell="A13" zoomScaleSheetLayoutView="100" workbookViewId="0">
      <selection activeCell="H12" sqref="H12"/>
    </sheetView>
  </sheetViews>
  <sheetFormatPr defaultRowHeight="29.1" customHeight="1"/>
  <cols>
    <col min="1" max="1" width="4.6640625" style="151" bestFit="1" customWidth="1"/>
    <col min="2" max="2" width="12.88671875" style="151" customWidth="1"/>
    <col min="3" max="3" width="20.21875" style="157" bestFit="1" customWidth="1"/>
    <col min="4" max="4" width="9.33203125" style="151" bestFit="1" customWidth="1"/>
    <col min="5" max="5" width="41.6640625" style="157" customWidth="1"/>
    <col min="6" max="16384" width="8.88671875" style="157"/>
  </cols>
  <sheetData>
    <row r="1" spans="1:7" s="152" customFormat="1" ht="29.1" customHeight="1">
      <c r="A1" s="148" t="s">
        <v>423</v>
      </c>
      <c r="B1" s="149" t="s">
        <v>424</v>
      </c>
      <c r="C1" s="149" t="s">
        <v>425</v>
      </c>
      <c r="D1" s="149" t="s">
        <v>426</v>
      </c>
      <c r="E1" s="150" t="s">
        <v>423</v>
      </c>
      <c r="F1" s="151"/>
      <c r="G1" s="151"/>
    </row>
    <row r="2" spans="1:7" s="152" customFormat="1" ht="29.1" customHeight="1">
      <c r="A2" s="153">
        <v>1</v>
      </c>
      <c r="B2" s="300" t="s">
        <v>427</v>
      </c>
      <c r="C2" s="154" t="s">
        <v>428</v>
      </c>
      <c r="D2" s="155">
        <v>300000</v>
      </c>
      <c r="E2" s="156" t="s">
        <v>429</v>
      </c>
      <c r="F2" s="157"/>
      <c r="G2" s="158"/>
    </row>
    <row r="3" spans="1:7" s="152" customFormat="1" ht="29.1" customHeight="1">
      <c r="A3" s="153">
        <v>2</v>
      </c>
      <c r="B3" s="300"/>
      <c r="C3" s="154" t="s">
        <v>430</v>
      </c>
      <c r="D3" s="155">
        <v>320000</v>
      </c>
      <c r="E3" s="156" t="s">
        <v>431</v>
      </c>
      <c r="F3" s="159"/>
      <c r="G3" s="158"/>
    </row>
    <row r="4" spans="1:7" s="152" customFormat="1" ht="29.1" customHeight="1">
      <c r="A4" s="153">
        <v>3</v>
      </c>
      <c r="B4" s="300"/>
      <c r="C4" s="154" t="s">
        <v>432</v>
      </c>
      <c r="D4" s="155">
        <v>320000</v>
      </c>
      <c r="E4" s="160" t="s">
        <v>433</v>
      </c>
      <c r="F4" s="159"/>
      <c r="G4" s="158"/>
    </row>
    <row r="5" spans="1:7" s="152" customFormat="1" ht="29.1" customHeight="1">
      <c r="A5" s="153">
        <v>4</v>
      </c>
      <c r="B5" s="300"/>
      <c r="C5" s="154" t="s">
        <v>434</v>
      </c>
      <c r="D5" s="155">
        <v>320000</v>
      </c>
      <c r="E5" s="156" t="s">
        <v>435</v>
      </c>
      <c r="F5" s="161"/>
      <c r="G5" s="158"/>
    </row>
    <row r="6" spans="1:7" s="152" customFormat="1" ht="29.1" customHeight="1">
      <c r="A6" s="153">
        <v>5</v>
      </c>
      <c r="B6" s="300"/>
      <c r="C6" s="154" t="s">
        <v>436</v>
      </c>
      <c r="D6" s="155">
        <v>350000</v>
      </c>
      <c r="E6" s="162" t="s">
        <v>437</v>
      </c>
      <c r="F6" s="161"/>
      <c r="G6" s="158"/>
    </row>
    <row r="7" spans="1:7" s="152" customFormat="1" ht="29.1" customHeight="1">
      <c r="A7" s="153">
        <v>6</v>
      </c>
      <c r="B7" s="300"/>
      <c r="C7" s="154" t="s">
        <v>495</v>
      </c>
      <c r="D7" s="163">
        <v>350000</v>
      </c>
      <c r="E7" s="164" t="s">
        <v>496</v>
      </c>
      <c r="F7" s="157"/>
      <c r="G7" s="157"/>
    </row>
    <row r="8" spans="1:7" s="152" customFormat="1" ht="29.1" customHeight="1">
      <c r="A8" s="153">
        <v>7</v>
      </c>
      <c r="B8" s="300"/>
      <c r="C8" s="154" t="s">
        <v>497</v>
      </c>
      <c r="D8" s="163">
        <v>350000</v>
      </c>
      <c r="E8" s="164" t="s">
        <v>498</v>
      </c>
      <c r="F8" s="157"/>
      <c r="G8" s="157"/>
    </row>
    <row r="9" spans="1:7" ht="29.1" customHeight="1">
      <c r="A9" s="153">
        <v>8</v>
      </c>
      <c r="B9" s="300" t="s">
        <v>438</v>
      </c>
      <c r="C9" s="165" t="s">
        <v>439</v>
      </c>
      <c r="D9" s="163">
        <v>80000</v>
      </c>
      <c r="E9" s="156" t="s">
        <v>440</v>
      </c>
    </row>
    <row r="10" spans="1:7" s="151" customFormat="1" ht="29.1" customHeight="1">
      <c r="A10" s="153">
        <v>9</v>
      </c>
      <c r="B10" s="300"/>
      <c r="C10" s="166" t="s">
        <v>441</v>
      </c>
      <c r="D10" s="163">
        <v>80000</v>
      </c>
      <c r="E10" s="164" t="s">
        <v>442</v>
      </c>
      <c r="F10" s="157"/>
      <c r="G10" s="157"/>
    </row>
    <row r="11" spans="1:7" ht="29.1" customHeight="1">
      <c r="A11" s="153">
        <v>10</v>
      </c>
      <c r="B11" s="300"/>
      <c r="C11" s="167" t="s">
        <v>402</v>
      </c>
      <c r="D11" s="163">
        <v>80000</v>
      </c>
      <c r="E11" s="160" t="s">
        <v>433</v>
      </c>
    </row>
    <row r="12" spans="1:7" ht="29.1" customHeight="1">
      <c r="A12" s="153">
        <v>11</v>
      </c>
      <c r="B12" s="300"/>
      <c r="C12" s="165" t="s">
        <v>443</v>
      </c>
      <c r="D12" s="168">
        <v>80000</v>
      </c>
      <c r="E12" s="160" t="s">
        <v>435</v>
      </c>
    </row>
    <row r="13" spans="1:7" ht="29.1" customHeight="1">
      <c r="A13" s="153">
        <v>12</v>
      </c>
      <c r="B13" s="300"/>
      <c r="C13" s="165" t="s">
        <v>403</v>
      </c>
      <c r="D13" s="168">
        <v>80000</v>
      </c>
      <c r="E13" s="156" t="s">
        <v>444</v>
      </c>
    </row>
    <row r="14" spans="1:7" ht="29.1" customHeight="1">
      <c r="A14" s="153">
        <v>13</v>
      </c>
      <c r="B14" s="298" t="s">
        <v>445</v>
      </c>
      <c r="C14" s="154" t="s">
        <v>446</v>
      </c>
      <c r="D14" s="168">
        <v>90000</v>
      </c>
      <c r="E14" s="169" t="s">
        <v>447</v>
      </c>
    </row>
    <row r="15" spans="1:7" ht="29.1" customHeight="1">
      <c r="A15" s="153">
        <v>14</v>
      </c>
      <c r="B15" s="300"/>
      <c r="C15" s="154" t="s">
        <v>448</v>
      </c>
      <c r="D15" s="168">
        <v>150000</v>
      </c>
      <c r="E15" s="156" t="s">
        <v>449</v>
      </c>
    </row>
    <row r="16" spans="1:7" ht="29.1" customHeight="1">
      <c r="A16" s="153">
        <v>15</v>
      </c>
      <c r="B16" s="301" t="s">
        <v>499</v>
      </c>
      <c r="C16" s="154" t="s">
        <v>500</v>
      </c>
      <c r="D16" s="168">
        <v>100000</v>
      </c>
      <c r="E16" s="170" t="s">
        <v>501</v>
      </c>
    </row>
    <row r="17" spans="1:5" ht="29.1" customHeight="1">
      <c r="A17" s="153">
        <v>16</v>
      </c>
      <c r="B17" s="302"/>
      <c r="C17" s="154" t="s">
        <v>502</v>
      </c>
      <c r="D17" s="168">
        <v>130000</v>
      </c>
      <c r="E17" s="170" t="s">
        <v>503</v>
      </c>
    </row>
    <row r="18" spans="1:5" ht="29.1" customHeight="1">
      <c r="A18" s="153">
        <v>17</v>
      </c>
      <c r="B18" s="302"/>
      <c r="C18" s="154" t="s">
        <v>504</v>
      </c>
      <c r="D18" s="168">
        <v>150000</v>
      </c>
      <c r="E18" s="164" t="s">
        <v>505</v>
      </c>
    </row>
    <row r="19" spans="1:5" ht="29.1" customHeight="1">
      <c r="A19" s="153">
        <v>18</v>
      </c>
      <c r="B19" s="302"/>
      <c r="C19" s="154" t="s">
        <v>506</v>
      </c>
      <c r="D19" s="168">
        <v>200000</v>
      </c>
      <c r="E19" s="170" t="s">
        <v>507</v>
      </c>
    </row>
    <row r="20" spans="1:5" ht="29.1" customHeight="1">
      <c r="A20" s="153">
        <v>19</v>
      </c>
      <c r="B20" s="302"/>
      <c r="C20" s="154" t="s">
        <v>508</v>
      </c>
      <c r="D20" s="168">
        <v>220000</v>
      </c>
      <c r="E20" s="170" t="s">
        <v>509</v>
      </c>
    </row>
    <row r="21" spans="1:5" ht="29.1" customHeight="1">
      <c r="A21" s="153">
        <v>20</v>
      </c>
      <c r="B21" s="300" t="s">
        <v>450</v>
      </c>
      <c r="C21" s="154" t="s">
        <v>451</v>
      </c>
      <c r="D21" s="168">
        <v>70000</v>
      </c>
      <c r="E21" s="164" t="s">
        <v>452</v>
      </c>
    </row>
    <row r="22" spans="1:5" ht="29.1" customHeight="1">
      <c r="A22" s="153">
        <v>21</v>
      </c>
      <c r="B22" s="300"/>
      <c r="C22" s="154" t="s">
        <v>453</v>
      </c>
      <c r="D22" s="168">
        <v>50000</v>
      </c>
      <c r="E22" s="164" t="s">
        <v>454</v>
      </c>
    </row>
    <row r="23" spans="1:5" ht="29.1" customHeight="1">
      <c r="A23" s="153">
        <v>22</v>
      </c>
      <c r="B23" s="300"/>
      <c r="C23" s="154" t="s">
        <v>455</v>
      </c>
      <c r="D23" s="168">
        <v>50000</v>
      </c>
      <c r="E23" s="164" t="s">
        <v>456</v>
      </c>
    </row>
    <row r="24" spans="1:5" ht="29.1" customHeight="1">
      <c r="A24" s="153">
        <v>23</v>
      </c>
      <c r="B24" s="300"/>
      <c r="C24" s="154" t="s">
        <v>457</v>
      </c>
      <c r="D24" s="168">
        <v>50000</v>
      </c>
      <c r="E24" s="164" t="s">
        <v>458</v>
      </c>
    </row>
    <row r="25" spans="1:5" ht="29.1" customHeight="1">
      <c r="A25" s="153">
        <v>24</v>
      </c>
      <c r="B25" s="300"/>
      <c r="C25" s="154" t="s">
        <v>459</v>
      </c>
      <c r="D25" s="168">
        <v>50000</v>
      </c>
      <c r="E25" s="164" t="s">
        <v>401</v>
      </c>
    </row>
    <row r="26" spans="1:5" ht="29.1" customHeight="1">
      <c r="A26" s="153">
        <v>25</v>
      </c>
      <c r="B26" s="300"/>
      <c r="C26" s="154" t="s">
        <v>460</v>
      </c>
      <c r="D26" s="168">
        <v>90000</v>
      </c>
      <c r="E26" s="164" t="s">
        <v>461</v>
      </c>
    </row>
    <row r="27" spans="1:5" ht="29.1" customHeight="1">
      <c r="A27" s="153">
        <v>26</v>
      </c>
      <c r="B27" s="171" t="s">
        <v>485</v>
      </c>
      <c r="C27" s="154" t="s">
        <v>510</v>
      </c>
      <c r="D27" s="168">
        <v>85000</v>
      </c>
      <c r="E27" s="154" t="s">
        <v>511</v>
      </c>
    </row>
    <row r="28" spans="1:5" ht="29.1" customHeight="1">
      <c r="A28" s="153">
        <v>27</v>
      </c>
      <c r="B28" s="171" t="s">
        <v>462</v>
      </c>
      <c r="C28" s="154" t="s">
        <v>463</v>
      </c>
      <c r="D28" s="168">
        <v>50000</v>
      </c>
      <c r="E28" s="164" t="s">
        <v>464</v>
      </c>
    </row>
    <row r="29" spans="1:5" ht="29.1" customHeight="1">
      <c r="A29" s="153">
        <v>28</v>
      </c>
      <c r="B29" s="171" t="s">
        <v>404</v>
      </c>
      <c r="C29" s="154" t="s">
        <v>405</v>
      </c>
      <c r="D29" s="168">
        <v>70000</v>
      </c>
      <c r="E29" s="164" t="s">
        <v>465</v>
      </c>
    </row>
    <row r="30" spans="1:5" ht="29.1" customHeight="1">
      <c r="A30" s="153">
        <v>29</v>
      </c>
      <c r="B30" s="171" t="s">
        <v>466</v>
      </c>
      <c r="C30" s="154" t="s">
        <v>467</v>
      </c>
      <c r="D30" s="168">
        <v>50000</v>
      </c>
      <c r="E30" s="164" t="s">
        <v>468</v>
      </c>
    </row>
    <row r="31" spans="1:5" ht="29.1" customHeight="1">
      <c r="A31" s="153">
        <v>30</v>
      </c>
      <c r="B31" s="171" t="s">
        <v>469</v>
      </c>
      <c r="C31" s="154" t="s">
        <v>470</v>
      </c>
      <c r="D31" s="168">
        <v>120000</v>
      </c>
      <c r="E31" s="164" t="s">
        <v>470</v>
      </c>
    </row>
    <row r="32" spans="1:5" ht="29.1" customHeight="1">
      <c r="A32" s="153">
        <v>31</v>
      </c>
      <c r="B32" s="298" t="s">
        <v>471</v>
      </c>
      <c r="C32" s="154" t="s">
        <v>472</v>
      </c>
      <c r="D32" s="168">
        <v>90000</v>
      </c>
      <c r="E32" s="170" t="s">
        <v>473</v>
      </c>
    </row>
    <row r="33" spans="1:5" ht="29.1" customHeight="1" thickBot="1">
      <c r="A33" s="153">
        <v>32</v>
      </c>
      <c r="B33" s="299"/>
      <c r="C33" s="172" t="s">
        <v>474</v>
      </c>
      <c r="D33" s="173">
        <v>225000</v>
      </c>
      <c r="E33" s="174" t="s">
        <v>475</v>
      </c>
    </row>
  </sheetData>
  <mergeCells count="6">
    <mergeCell ref="B32:B33"/>
    <mergeCell ref="B2:B8"/>
    <mergeCell ref="B9:B13"/>
    <mergeCell ref="B14:B15"/>
    <mergeCell ref="B16:B20"/>
    <mergeCell ref="B21:B26"/>
  </mergeCells>
  <phoneticPr fontId="9" type="noConversion"/>
  <printOptions horizontalCentered="1"/>
  <pageMargins left="0.23622047244094491" right="0.23622047244094491" top="0.62992125984251968" bottom="0.31496062992125984" header="0.31496062992125984" footer="0.15748031496062992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136"/>
  <sheetViews>
    <sheetView view="pageBreakPreview" zoomScale="75" zoomScaleSheetLayoutView="75" workbookViewId="0">
      <pane xSplit="6" ySplit="2" topLeftCell="G69" activePane="bottomRight" state="frozen"/>
      <selection pane="topRight" activeCell="F1" sqref="F1"/>
      <selection pane="bottomLeft" activeCell="A3" sqref="A3"/>
      <selection pane="bottomRight" activeCell="G112" sqref="G112:N118"/>
    </sheetView>
  </sheetViews>
  <sheetFormatPr defaultRowHeight="15" customHeight="1"/>
  <cols>
    <col min="1" max="1" width="6.109375" style="2" bestFit="1" customWidth="1"/>
    <col min="2" max="2" width="14" style="2" customWidth="1"/>
    <col min="3" max="3" width="25" style="23" customWidth="1"/>
    <col min="4" max="4" width="23.5546875" style="2" customWidth="1"/>
    <col min="5" max="5" width="13.21875" style="48" customWidth="1"/>
    <col min="6" max="6" width="11.6640625" style="24" customWidth="1"/>
    <col min="7" max="9" width="9.77734375" style="24" customWidth="1"/>
    <col min="10" max="14" width="9.77734375" style="2" customWidth="1"/>
    <col min="15" max="16384" width="8.88671875" style="2"/>
  </cols>
  <sheetData>
    <row r="1" spans="1:14" ht="45" customHeight="1">
      <c r="A1" s="25"/>
      <c r="G1" s="27"/>
      <c r="H1" s="27"/>
      <c r="I1" s="27"/>
    </row>
    <row r="2" spans="1:14" s="30" customFormat="1" ht="41.25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28" t="s">
        <v>214</v>
      </c>
      <c r="H2" s="28" t="s">
        <v>215</v>
      </c>
      <c r="I2" s="28" t="s">
        <v>216</v>
      </c>
      <c r="J2" s="28" t="s">
        <v>224</v>
      </c>
      <c r="K2" s="28" t="s">
        <v>226</v>
      </c>
      <c r="L2" s="28" t="s">
        <v>225</v>
      </c>
      <c r="M2" s="28" t="s">
        <v>227</v>
      </c>
      <c r="N2" s="28" t="s">
        <v>228</v>
      </c>
    </row>
    <row r="3" spans="1:14" s="3" customFormat="1" ht="24" customHeight="1">
      <c r="A3" s="312" t="s">
        <v>193</v>
      </c>
      <c r="B3" s="312"/>
      <c r="C3" s="312"/>
      <c r="D3" s="312"/>
      <c r="E3" s="49"/>
      <c r="F3" s="56"/>
      <c r="G3" s="38">
        <v>300000</v>
      </c>
      <c r="H3" s="38">
        <v>300000</v>
      </c>
      <c r="I3" s="38"/>
      <c r="J3" s="38"/>
      <c r="K3" s="38"/>
      <c r="L3" s="38"/>
      <c r="M3" s="38"/>
      <c r="N3" s="38"/>
    </row>
    <row r="4" spans="1:14" ht="16.5" customHeight="1">
      <c r="A4" s="32">
        <v>1</v>
      </c>
      <c r="B4" s="247" t="s">
        <v>0</v>
      </c>
      <c r="C4" s="4" t="s">
        <v>1</v>
      </c>
      <c r="D4" s="309" t="s">
        <v>2</v>
      </c>
      <c r="E4" s="50">
        <v>5</v>
      </c>
      <c r="F4" s="5">
        <v>1575</v>
      </c>
      <c r="G4" s="35" t="s">
        <v>218</v>
      </c>
      <c r="H4" s="35" t="s">
        <v>218</v>
      </c>
      <c r="I4" s="35" t="s">
        <v>218</v>
      </c>
      <c r="J4" s="35"/>
      <c r="K4" s="35"/>
      <c r="L4" s="35"/>
      <c r="M4" s="35"/>
      <c r="N4" s="35"/>
    </row>
    <row r="5" spans="1:14" ht="16.5">
      <c r="A5" s="32">
        <v>2</v>
      </c>
      <c r="B5" s="248"/>
      <c r="C5" s="4" t="s">
        <v>3</v>
      </c>
      <c r="D5" s="310"/>
      <c r="E5" s="51">
        <v>9</v>
      </c>
      <c r="F5" s="5">
        <v>1988</v>
      </c>
      <c r="G5" s="35" t="s">
        <v>218</v>
      </c>
      <c r="H5" s="35" t="s">
        <v>218</v>
      </c>
      <c r="I5" s="35" t="s">
        <v>218</v>
      </c>
      <c r="J5" s="35"/>
      <c r="K5" s="35"/>
      <c r="L5" s="35"/>
      <c r="M5" s="35"/>
      <c r="N5" s="35"/>
    </row>
    <row r="6" spans="1:14" ht="16.5">
      <c r="A6" s="32">
        <v>3</v>
      </c>
      <c r="B6" s="248"/>
      <c r="C6" s="4" t="s">
        <v>4</v>
      </c>
      <c r="D6" s="310"/>
      <c r="E6" s="51">
        <v>7</v>
      </c>
      <c r="F6" s="5">
        <v>3563</v>
      </c>
      <c r="G6" s="35" t="s">
        <v>218</v>
      </c>
      <c r="H6" s="35" t="s">
        <v>218</v>
      </c>
      <c r="I6" s="35" t="s">
        <v>218</v>
      </c>
      <c r="J6" s="35"/>
      <c r="K6" s="35"/>
      <c r="L6" s="35"/>
      <c r="M6" s="35"/>
      <c r="N6" s="35"/>
    </row>
    <row r="7" spans="1:14" ht="16.5">
      <c r="A7" s="32">
        <v>4</v>
      </c>
      <c r="B7" s="248"/>
      <c r="C7" s="4" t="s">
        <v>5</v>
      </c>
      <c r="D7" s="310"/>
      <c r="E7" s="51">
        <v>0</v>
      </c>
      <c r="F7" s="5">
        <v>0</v>
      </c>
      <c r="G7" s="35" t="s">
        <v>218</v>
      </c>
      <c r="H7" s="35" t="s">
        <v>218</v>
      </c>
      <c r="I7" s="35" t="s">
        <v>218</v>
      </c>
      <c r="J7" s="35"/>
      <c r="K7" s="35"/>
      <c r="L7" s="35"/>
      <c r="M7" s="35"/>
      <c r="N7" s="35"/>
    </row>
    <row r="8" spans="1:14" ht="16.5">
      <c r="A8" s="32">
        <v>5</v>
      </c>
      <c r="B8" s="248"/>
      <c r="C8" s="4" t="s">
        <v>6</v>
      </c>
      <c r="D8" s="310"/>
      <c r="E8" s="51">
        <v>8</v>
      </c>
      <c r="F8" s="5">
        <v>1550</v>
      </c>
      <c r="G8" s="35" t="s">
        <v>218</v>
      </c>
      <c r="H8" s="35" t="s">
        <v>218</v>
      </c>
      <c r="I8" s="35" t="s">
        <v>218</v>
      </c>
      <c r="J8" s="35"/>
      <c r="K8" s="35"/>
      <c r="L8" s="35"/>
      <c r="M8" s="35"/>
      <c r="N8" s="35"/>
    </row>
    <row r="9" spans="1:14" ht="16.5">
      <c r="A9" s="32">
        <v>6</v>
      </c>
      <c r="B9" s="248"/>
      <c r="C9" s="4" t="s">
        <v>7</v>
      </c>
      <c r="D9" s="310"/>
      <c r="E9" s="51">
        <v>10</v>
      </c>
      <c r="F9" s="5">
        <v>1563</v>
      </c>
      <c r="G9" s="35" t="s">
        <v>218</v>
      </c>
      <c r="H9" s="35" t="s">
        <v>218</v>
      </c>
      <c r="I9" s="35" t="s">
        <v>218</v>
      </c>
      <c r="J9" s="35"/>
      <c r="K9" s="35"/>
      <c r="L9" s="35"/>
      <c r="M9" s="35"/>
      <c r="N9" s="35"/>
    </row>
    <row r="10" spans="1:14" ht="16.5">
      <c r="A10" s="32">
        <v>7</v>
      </c>
      <c r="B10" s="248"/>
      <c r="C10" s="4" t="s">
        <v>8</v>
      </c>
      <c r="D10" s="310"/>
      <c r="E10" s="51">
        <v>0</v>
      </c>
      <c r="F10" s="5">
        <v>3113</v>
      </c>
      <c r="G10" s="35" t="s">
        <v>218</v>
      </c>
      <c r="H10" s="35" t="s">
        <v>218</v>
      </c>
      <c r="I10" s="35" t="s">
        <v>218</v>
      </c>
      <c r="J10" s="35"/>
      <c r="K10" s="35"/>
      <c r="L10" s="35"/>
      <c r="M10" s="35"/>
      <c r="N10" s="35"/>
    </row>
    <row r="11" spans="1:14" ht="16.5">
      <c r="A11" s="32">
        <v>8</v>
      </c>
      <c r="B11" s="248"/>
      <c r="C11" s="4" t="s">
        <v>9</v>
      </c>
      <c r="D11" s="310"/>
      <c r="E11" s="51">
        <v>13</v>
      </c>
      <c r="F11" s="5">
        <v>1620</v>
      </c>
      <c r="G11" s="35" t="s">
        <v>218</v>
      </c>
      <c r="H11" s="35" t="s">
        <v>218</v>
      </c>
      <c r="I11" s="35" t="s">
        <v>218</v>
      </c>
      <c r="J11" s="35"/>
      <c r="K11" s="35"/>
      <c r="L11" s="35"/>
      <c r="M11" s="35"/>
      <c r="N11" s="35"/>
    </row>
    <row r="12" spans="1:14" ht="16.5">
      <c r="A12" s="32">
        <v>9</v>
      </c>
      <c r="B12" s="248"/>
      <c r="C12" s="4" t="s">
        <v>10</v>
      </c>
      <c r="D12" s="310"/>
      <c r="E12" s="51">
        <v>13</v>
      </c>
      <c r="F12" s="5">
        <v>1580</v>
      </c>
      <c r="G12" s="35" t="s">
        <v>218</v>
      </c>
      <c r="H12" s="35" t="s">
        <v>218</v>
      </c>
      <c r="I12" s="35" t="s">
        <v>218</v>
      </c>
      <c r="J12" s="35"/>
      <c r="K12" s="35"/>
      <c r="L12" s="35"/>
      <c r="M12" s="35"/>
      <c r="N12" s="35"/>
    </row>
    <row r="13" spans="1:14" ht="16.5">
      <c r="A13" s="32">
        <v>10</v>
      </c>
      <c r="B13" s="248"/>
      <c r="C13" s="4" t="s">
        <v>11</v>
      </c>
      <c r="D13" s="310"/>
      <c r="E13" s="51">
        <v>22</v>
      </c>
      <c r="F13" s="5">
        <v>2940</v>
      </c>
      <c r="G13" s="35" t="s">
        <v>218</v>
      </c>
      <c r="H13" s="35" t="s">
        <v>218</v>
      </c>
      <c r="I13" s="35" t="s">
        <v>218</v>
      </c>
      <c r="J13" s="35"/>
      <c r="K13" s="35"/>
      <c r="L13" s="35"/>
      <c r="M13" s="35"/>
      <c r="N13" s="35"/>
    </row>
    <row r="14" spans="1:14" ht="16.5">
      <c r="A14" s="32">
        <v>11</v>
      </c>
      <c r="B14" s="248"/>
      <c r="C14" s="4" t="s">
        <v>12</v>
      </c>
      <c r="D14" s="310"/>
      <c r="E14" s="51">
        <v>7</v>
      </c>
      <c r="F14" s="5">
        <v>1838</v>
      </c>
      <c r="G14" s="35" t="s">
        <v>218</v>
      </c>
      <c r="H14" s="35" t="s">
        <v>218</v>
      </c>
      <c r="I14" s="35" t="s">
        <v>218</v>
      </c>
      <c r="J14" s="35"/>
      <c r="K14" s="35"/>
      <c r="L14" s="35"/>
      <c r="M14" s="35"/>
      <c r="N14" s="35"/>
    </row>
    <row r="15" spans="1:14" ht="16.5">
      <c r="A15" s="32">
        <v>12</v>
      </c>
      <c r="B15" s="249"/>
      <c r="C15" s="4" t="s">
        <v>204</v>
      </c>
      <c r="D15" s="311"/>
      <c r="E15" s="57"/>
      <c r="F15" s="5">
        <v>3688</v>
      </c>
      <c r="G15" s="35"/>
      <c r="H15" s="35"/>
      <c r="I15" s="35"/>
      <c r="J15" s="35"/>
      <c r="K15" s="35"/>
      <c r="L15" s="35"/>
      <c r="M15" s="35"/>
      <c r="N15" s="35"/>
    </row>
    <row r="16" spans="1:14" ht="16.5">
      <c r="A16" s="32">
        <v>13</v>
      </c>
      <c r="B16" s="247" t="s">
        <v>13</v>
      </c>
      <c r="C16" s="4" t="s">
        <v>14</v>
      </c>
      <c r="D16" s="32" t="s">
        <v>15</v>
      </c>
      <c r="E16" s="35">
        <v>2054</v>
      </c>
      <c r="F16" s="5">
        <v>2450</v>
      </c>
      <c r="G16" s="35" t="s">
        <v>218</v>
      </c>
      <c r="H16" s="35" t="s">
        <v>218</v>
      </c>
      <c r="I16" s="35" t="s">
        <v>218</v>
      </c>
      <c r="J16" s="35"/>
      <c r="K16" s="35"/>
      <c r="L16" s="35"/>
      <c r="M16" s="35"/>
      <c r="N16" s="35"/>
    </row>
    <row r="17" spans="1:14" ht="16.5">
      <c r="A17" s="32">
        <v>14</v>
      </c>
      <c r="B17" s="248"/>
      <c r="C17" s="4" t="s">
        <v>16</v>
      </c>
      <c r="D17" s="32" t="s">
        <v>17</v>
      </c>
      <c r="E17" s="35">
        <v>3374</v>
      </c>
      <c r="F17" s="5">
        <v>2730</v>
      </c>
      <c r="G17" s="35" t="s">
        <v>218</v>
      </c>
      <c r="H17" s="35" t="s">
        <v>218</v>
      </c>
      <c r="I17" s="35" t="s">
        <v>218</v>
      </c>
      <c r="J17" s="35"/>
      <c r="K17" s="35"/>
      <c r="L17" s="35"/>
      <c r="M17" s="35"/>
      <c r="N17" s="35"/>
    </row>
    <row r="18" spans="1:14" ht="16.5">
      <c r="A18" s="32">
        <v>15</v>
      </c>
      <c r="B18" s="248"/>
      <c r="C18" s="4" t="s">
        <v>18</v>
      </c>
      <c r="D18" s="32" t="s">
        <v>19</v>
      </c>
      <c r="E18" s="35">
        <v>5657</v>
      </c>
      <c r="F18" s="5">
        <v>14200</v>
      </c>
      <c r="G18" s="35"/>
      <c r="H18" s="35" t="s">
        <v>218</v>
      </c>
      <c r="I18" s="35" t="s">
        <v>218</v>
      </c>
      <c r="J18" s="35"/>
      <c r="K18" s="35"/>
      <c r="L18" s="35"/>
      <c r="M18" s="35"/>
      <c r="N18" s="35"/>
    </row>
    <row r="19" spans="1:14" ht="16.5">
      <c r="A19" s="32">
        <v>16</v>
      </c>
      <c r="B19" s="249"/>
      <c r="C19" s="6" t="s">
        <v>205</v>
      </c>
      <c r="D19" s="32" t="s">
        <v>206</v>
      </c>
      <c r="E19" s="35">
        <v>7331</v>
      </c>
      <c r="F19" s="5">
        <v>14013</v>
      </c>
      <c r="G19" s="35"/>
      <c r="H19" s="35"/>
      <c r="I19" s="35"/>
      <c r="J19" s="35"/>
      <c r="K19" s="35"/>
      <c r="L19" s="35"/>
      <c r="M19" s="35"/>
      <c r="N19" s="35"/>
    </row>
    <row r="20" spans="1:14" ht="16.5">
      <c r="A20" s="32">
        <v>17</v>
      </c>
      <c r="B20" s="240" t="s">
        <v>20</v>
      </c>
      <c r="C20" s="6" t="s">
        <v>221</v>
      </c>
      <c r="D20" s="32" t="s">
        <v>22</v>
      </c>
      <c r="E20" s="35">
        <v>42</v>
      </c>
      <c r="F20" s="5">
        <v>1190</v>
      </c>
      <c r="G20" s="35" t="s">
        <v>218</v>
      </c>
      <c r="H20" s="35" t="s">
        <v>218</v>
      </c>
      <c r="I20" s="35" t="s">
        <v>218</v>
      </c>
      <c r="J20" s="35"/>
      <c r="K20" s="35"/>
      <c r="L20" s="35"/>
      <c r="M20" s="35"/>
      <c r="N20" s="35"/>
    </row>
    <row r="21" spans="1:14" ht="16.5">
      <c r="A21" s="32">
        <v>18</v>
      </c>
      <c r="B21" s="254"/>
      <c r="C21" s="4" t="s">
        <v>23</v>
      </c>
      <c r="D21" s="7" t="s">
        <v>24</v>
      </c>
      <c r="E21" s="52">
        <v>4400</v>
      </c>
      <c r="F21" s="5">
        <v>8575</v>
      </c>
      <c r="G21" s="35"/>
      <c r="H21" s="35" t="s">
        <v>218</v>
      </c>
      <c r="I21" s="35" t="s">
        <v>218</v>
      </c>
      <c r="J21" s="35"/>
      <c r="K21" s="35"/>
      <c r="L21" s="35"/>
      <c r="M21" s="35"/>
      <c r="N21" s="35"/>
    </row>
    <row r="22" spans="1:14" ht="16.5">
      <c r="A22" s="32">
        <v>19</v>
      </c>
      <c r="B22" s="240" t="s">
        <v>25</v>
      </c>
      <c r="C22" s="8" t="s">
        <v>26</v>
      </c>
      <c r="D22" s="240" t="s">
        <v>27</v>
      </c>
      <c r="E22" s="35">
        <v>99</v>
      </c>
      <c r="F22" s="5">
        <v>1150</v>
      </c>
      <c r="G22" s="35" t="s">
        <v>218</v>
      </c>
      <c r="H22" s="35" t="s">
        <v>218</v>
      </c>
      <c r="I22" s="35" t="s">
        <v>218</v>
      </c>
      <c r="J22" s="35"/>
      <c r="K22" s="35"/>
      <c r="L22" s="35"/>
      <c r="M22" s="35"/>
      <c r="N22" s="35"/>
    </row>
    <row r="23" spans="1:14" ht="16.5">
      <c r="A23" s="32">
        <v>20</v>
      </c>
      <c r="B23" s="240"/>
      <c r="C23" s="4" t="s">
        <v>28</v>
      </c>
      <c r="D23" s="240"/>
      <c r="E23" s="35">
        <v>12</v>
      </c>
      <c r="F23" s="5">
        <v>1913</v>
      </c>
      <c r="G23" s="35" t="s">
        <v>218</v>
      </c>
      <c r="H23" s="35" t="s">
        <v>218</v>
      </c>
      <c r="I23" s="35" t="s">
        <v>218</v>
      </c>
      <c r="J23" s="35"/>
      <c r="K23" s="35"/>
      <c r="L23" s="35"/>
      <c r="M23" s="35"/>
      <c r="N23" s="35"/>
    </row>
    <row r="24" spans="1:14" ht="16.5">
      <c r="A24" s="32">
        <v>21</v>
      </c>
      <c r="B24" s="240"/>
      <c r="C24" s="4" t="s">
        <v>29</v>
      </c>
      <c r="D24" s="240"/>
      <c r="E24" s="35">
        <v>0</v>
      </c>
      <c r="F24" s="5">
        <v>0</v>
      </c>
      <c r="G24" s="35" t="s">
        <v>218</v>
      </c>
      <c r="H24" s="35" t="s">
        <v>218</v>
      </c>
      <c r="I24" s="35" t="s">
        <v>218</v>
      </c>
      <c r="J24" s="35"/>
      <c r="K24" s="35"/>
      <c r="L24" s="35"/>
      <c r="M24" s="35"/>
      <c r="N24" s="35"/>
    </row>
    <row r="25" spans="1:14" ht="16.5" customHeight="1">
      <c r="A25" s="32">
        <v>22</v>
      </c>
      <c r="B25" s="247" t="s">
        <v>30</v>
      </c>
      <c r="C25" s="4" t="s">
        <v>31</v>
      </c>
      <c r="D25" s="250" t="s">
        <v>32</v>
      </c>
      <c r="E25" s="50"/>
      <c r="F25" s="5">
        <v>2788</v>
      </c>
      <c r="G25" s="35" t="s">
        <v>218</v>
      </c>
      <c r="H25" s="35" t="s">
        <v>218</v>
      </c>
      <c r="I25" s="35" t="s">
        <v>218</v>
      </c>
      <c r="J25" s="35"/>
      <c r="K25" s="35"/>
      <c r="L25" s="35"/>
      <c r="M25" s="35"/>
      <c r="N25" s="35"/>
    </row>
    <row r="26" spans="1:14" ht="16.5">
      <c r="A26" s="32">
        <v>23</v>
      </c>
      <c r="B26" s="248"/>
      <c r="C26" s="4" t="s">
        <v>33</v>
      </c>
      <c r="D26" s="250"/>
      <c r="E26" s="50">
        <v>116</v>
      </c>
      <c r="F26" s="5">
        <v>4650</v>
      </c>
      <c r="G26" s="35" t="s">
        <v>218</v>
      </c>
      <c r="H26" s="35" t="s">
        <v>218</v>
      </c>
      <c r="I26" s="35" t="s">
        <v>218</v>
      </c>
      <c r="J26" s="35"/>
      <c r="K26" s="35"/>
      <c r="L26" s="35"/>
      <c r="M26" s="35"/>
      <c r="N26" s="35"/>
    </row>
    <row r="27" spans="1:14" ht="16.5">
      <c r="A27" s="32">
        <v>24</v>
      </c>
      <c r="B27" s="248"/>
      <c r="C27" s="4" t="s">
        <v>34</v>
      </c>
      <c r="D27" s="250"/>
      <c r="E27" s="50">
        <v>24</v>
      </c>
      <c r="F27" s="5">
        <v>1510</v>
      </c>
      <c r="G27" s="35" t="s">
        <v>218</v>
      </c>
      <c r="H27" s="35" t="s">
        <v>218</v>
      </c>
      <c r="I27" s="35" t="s">
        <v>218</v>
      </c>
      <c r="J27" s="35"/>
      <c r="K27" s="35"/>
      <c r="L27" s="35"/>
      <c r="M27" s="35"/>
      <c r="N27" s="35"/>
    </row>
    <row r="28" spans="1:14" ht="16.5">
      <c r="A28" s="32">
        <v>25</v>
      </c>
      <c r="B28" s="248"/>
      <c r="C28" s="4" t="s">
        <v>35</v>
      </c>
      <c r="D28" s="250"/>
      <c r="E28" s="50">
        <v>192</v>
      </c>
      <c r="F28" s="5">
        <v>5510</v>
      </c>
      <c r="G28" s="35" t="s">
        <v>218</v>
      </c>
      <c r="H28" s="35" t="s">
        <v>218</v>
      </c>
      <c r="I28" s="35" t="s">
        <v>218</v>
      </c>
      <c r="J28" s="35"/>
      <c r="K28" s="35"/>
      <c r="L28" s="35"/>
      <c r="M28" s="35"/>
      <c r="N28" s="35"/>
    </row>
    <row r="29" spans="1:14" ht="16.5">
      <c r="A29" s="32">
        <v>26</v>
      </c>
      <c r="B29" s="248"/>
      <c r="C29" s="4" t="s">
        <v>36</v>
      </c>
      <c r="D29" s="250"/>
      <c r="E29" s="50">
        <v>0</v>
      </c>
      <c r="F29" s="5">
        <v>6070</v>
      </c>
      <c r="G29" s="35" t="s">
        <v>218</v>
      </c>
      <c r="H29" s="35" t="s">
        <v>218</v>
      </c>
      <c r="I29" s="35" t="s">
        <v>218</v>
      </c>
      <c r="J29" s="35"/>
      <c r="K29" s="35"/>
      <c r="L29" s="35"/>
      <c r="M29" s="35"/>
      <c r="N29" s="35"/>
    </row>
    <row r="30" spans="1:14" ht="16.5">
      <c r="A30" s="32">
        <v>27</v>
      </c>
      <c r="B30" s="248"/>
      <c r="C30" s="4" t="s">
        <v>37</v>
      </c>
      <c r="D30" s="250"/>
      <c r="E30" s="50">
        <v>55</v>
      </c>
      <c r="F30" s="5">
        <v>3210</v>
      </c>
      <c r="G30" s="35" t="s">
        <v>218</v>
      </c>
      <c r="H30" s="35" t="s">
        <v>218</v>
      </c>
      <c r="I30" s="35" t="s">
        <v>218</v>
      </c>
      <c r="J30" s="35"/>
      <c r="K30" s="35"/>
      <c r="L30" s="35"/>
      <c r="M30" s="35"/>
      <c r="N30" s="35"/>
    </row>
    <row r="31" spans="1:14" ht="16.5">
      <c r="A31" s="32">
        <v>28</v>
      </c>
      <c r="B31" s="248"/>
      <c r="C31" s="4" t="s">
        <v>223</v>
      </c>
      <c r="D31" s="31" t="s">
        <v>175</v>
      </c>
      <c r="E31" s="58"/>
      <c r="F31" s="5">
        <v>30950</v>
      </c>
      <c r="G31" s="35"/>
      <c r="H31" s="35"/>
      <c r="I31" s="35" t="s">
        <v>218</v>
      </c>
      <c r="J31" s="35"/>
      <c r="K31" s="35"/>
      <c r="L31" s="35"/>
      <c r="M31" s="35"/>
      <c r="N31" s="35"/>
    </row>
    <row r="32" spans="1:14" ht="16.5">
      <c r="A32" s="32">
        <v>29</v>
      </c>
      <c r="B32" s="249"/>
      <c r="C32" s="4" t="s">
        <v>138</v>
      </c>
      <c r="D32" s="31" t="s">
        <v>139</v>
      </c>
      <c r="E32" s="50">
        <v>0</v>
      </c>
      <c r="F32" s="5">
        <v>8688</v>
      </c>
      <c r="G32" s="35" t="s">
        <v>218</v>
      </c>
      <c r="H32" s="35" t="s">
        <v>218</v>
      </c>
      <c r="I32" s="35" t="s">
        <v>218</v>
      </c>
      <c r="J32" s="35"/>
      <c r="K32" s="35"/>
      <c r="L32" s="35"/>
      <c r="M32" s="35"/>
      <c r="N32" s="35"/>
    </row>
    <row r="33" spans="1:14" ht="16.5">
      <c r="A33" s="32">
        <v>30</v>
      </c>
      <c r="B33" s="247" t="s">
        <v>38</v>
      </c>
      <c r="C33" s="4" t="s">
        <v>39</v>
      </c>
      <c r="D33" s="32" t="s">
        <v>40</v>
      </c>
      <c r="E33" s="35">
        <v>25</v>
      </c>
      <c r="F33" s="5">
        <v>1588</v>
      </c>
      <c r="G33" s="35" t="s">
        <v>218</v>
      </c>
      <c r="H33" s="35" t="s">
        <v>218</v>
      </c>
      <c r="I33" s="35" t="s">
        <v>218</v>
      </c>
      <c r="J33" s="35"/>
      <c r="K33" s="35"/>
      <c r="L33" s="35"/>
      <c r="M33" s="35"/>
      <c r="N33" s="35"/>
    </row>
    <row r="34" spans="1:14" ht="16.5">
      <c r="A34" s="32">
        <v>31</v>
      </c>
      <c r="B34" s="248"/>
      <c r="C34" s="4" t="s">
        <v>140</v>
      </c>
      <c r="D34" s="32" t="s">
        <v>41</v>
      </c>
      <c r="E34" s="35">
        <v>1485</v>
      </c>
      <c r="F34" s="5">
        <v>1863</v>
      </c>
      <c r="G34" s="35" t="s">
        <v>218</v>
      </c>
      <c r="H34" s="35" t="s">
        <v>218</v>
      </c>
      <c r="I34" s="35" t="s">
        <v>218</v>
      </c>
      <c r="J34" s="35"/>
      <c r="K34" s="35"/>
      <c r="L34" s="35"/>
      <c r="M34" s="35"/>
      <c r="N34" s="35"/>
    </row>
    <row r="35" spans="1:14" ht="16.5">
      <c r="A35" s="32"/>
      <c r="B35" s="249"/>
      <c r="C35" s="4" t="s">
        <v>217</v>
      </c>
      <c r="D35" s="32"/>
      <c r="E35" s="35"/>
      <c r="F35" s="5"/>
      <c r="G35" s="35"/>
      <c r="H35" s="35" t="s">
        <v>218</v>
      </c>
      <c r="I35" s="35" t="s">
        <v>218</v>
      </c>
      <c r="J35" s="35"/>
      <c r="K35" s="35"/>
      <c r="L35" s="35"/>
      <c r="M35" s="35"/>
      <c r="N35" s="35"/>
    </row>
    <row r="36" spans="1:14" ht="16.5">
      <c r="A36" s="32">
        <v>32</v>
      </c>
      <c r="B36" s="32" t="s">
        <v>42</v>
      </c>
      <c r="C36" s="4" t="s">
        <v>43</v>
      </c>
      <c r="D36" s="32" t="s">
        <v>44</v>
      </c>
      <c r="E36" s="35">
        <v>187</v>
      </c>
      <c r="F36" s="5">
        <v>3438</v>
      </c>
      <c r="G36" s="35" t="s">
        <v>218</v>
      </c>
      <c r="H36" s="35" t="s">
        <v>218</v>
      </c>
      <c r="I36" s="35" t="s">
        <v>218</v>
      </c>
      <c r="J36" s="35"/>
      <c r="K36" s="35"/>
      <c r="L36" s="35"/>
      <c r="M36" s="35"/>
      <c r="N36" s="35"/>
    </row>
    <row r="37" spans="1:14" ht="16.5">
      <c r="A37" s="32">
        <v>33</v>
      </c>
      <c r="B37" s="250" t="s">
        <v>45</v>
      </c>
      <c r="C37" s="4" t="s">
        <v>46</v>
      </c>
      <c r="D37" s="240" t="s">
        <v>47</v>
      </c>
      <c r="E37" s="59"/>
      <c r="F37" s="5">
        <v>2913</v>
      </c>
      <c r="G37" s="35" t="s">
        <v>218</v>
      </c>
      <c r="H37" s="35" t="s">
        <v>218</v>
      </c>
      <c r="I37" s="35" t="s">
        <v>218</v>
      </c>
      <c r="J37" s="35"/>
      <c r="K37" s="35"/>
      <c r="L37" s="35"/>
      <c r="M37" s="35"/>
      <c r="N37" s="35"/>
    </row>
    <row r="38" spans="1:14" ht="16.5">
      <c r="A38" s="32">
        <v>34</v>
      </c>
      <c r="B38" s="240"/>
      <c r="C38" s="4" t="s">
        <v>48</v>
      </c>
      <c r="D38" s="240"/>
      <c r="E38" s="59"/>
      <c r="F38" s="5">
        <v>3275</v>
      </c>
      <c r="G38" s="35" t="s">
        <v>218</v>
      </c>
      <c r="H38" s="35" t="s">
        <v>218</v>
      </c>
      <c r="I38" s="35" t="s">
        <v>218</v>
      </c>
      <c r="J38" s="35"/>
      <c r="K38" s="35"/>
      <c r="L38" s="35"/>
      <c r="M38" s="35"/>
      <c r="N38" s="35"/>
    </row>
    <row r="39" spans="1:14" ht="16.5">
      <c r="A39" s="32">
        <v>35</v>
      </c>
      <c r="B39" s="240"/>
      <c r="C39" s="4" t="s">
        <v>141</v>
      </c>
      <c r="D39" s="240"/>
      <c r="E39" s="59"/>
      <c r="F39" s="5">
        <v>0</v>
      </c>
      <c r="G39" s="35" t="s">
        <v>218</v>
      </c>
      <c r="H39" s="35" t="s">
        <v>218</v>
      </c>
      <c r="I39" s="35" t="s">
        <v>218</v>
      </c>
      <c r="J39" s="35"/>
      <c r="K39" s="35"/>
      <c r="L39" s="35"/>
      <c r="M39" s="35"/>
      <c r="N39" s="35"/>
    </row>
    <row r="40" spans="1:14" ht="16.5">
      <c r="A40" s="32">
        <v>36</v>
      </c>
      <c r="B40" s="240" t="s">
        <v>49</v>
      </c>
      <c r="C40" s="4" t="s">
        <v>50</v>
      </c>
      <c r="D40" s="240" t="s">
        <v>51</v>
      </c>
      <c r="E40" s="35">
        <v>3189</v>
      </c>
      <c r="F40" s="5">
        <v>14350</v>
      </c>
      <c r="G40" s="35"/>
      <c r="H40" s="35" t="s">
        <v>218</v>
      </c>
      <c r="I40" s="35" t="s">
        <v>218</v>
      </c>
      <c r="J40" s="35"/>
      <c r="K40" s="35"/>
      <c r="L40" s="35"/>
      <c r="M40" s="35"/>
      <c r="N40" s="35"/>
    </row>
    <row r="41" spans="1:14" ht="16.5">
      <c r="A41" s="32">
        <v>37</v>
      </c>
      <c r="B41" s="240"/>
      <c r="C41" s="4" t="s">
        <v>52</v>
      </c>
      <c r="D41" s="240"/>
      <c r="E41" s="35">
        <v>3189</v>
      </c>
      <c r="F41" s="5">
        <v>14238</v>
      </c>
      <c r="G41" s="35"/>
      <c r="H41" s="35" t="s">
        <v>218</v>
      </c>
      <c r="I41" s="35" t="s">
        <v>218</v>
      </c>
      <c r="J41" s="35"/>
      <c r="K41" s="35"/>
      <c r="L41" s="35"/>
      <c r="M41" s="35"/>
      <c r="N41" s="35"/>
    </row>
    <row r="42" spans="1:14" ht="16.5">
      <c r="A42" s="32">
        <v>38</v>
      </c>
      <c r="B42" s="240"/>
      <c r="C42" s="4" t="s">
        <v>53</v>
      </c>
      <c r="D42" s="240"/>
      <c r="E42" s="35">
        <v>3319</v>
      </c>
      <c r="F42" s="5">
        <v>18325</v>
      </c>
      <c r="G42" s="35"/>
      <c r="H42" s="35" t="s">
        <v>218</v>
      </c>
      <c r="I42" s="35" t="s">
        <v>218</v>
      </c>
      <c r="J42" s="35"/>
      <c r="K42" s="35"/>
      <c r="L42" s="35"/>
      <c r="M42" s="35"/>
      <c r="N42" s="35"/>
    </row>
    <row r="43" spans="1:14" ht="16.5">
      <c r="A43" s="32">
        <v>39</v>
      </c>
      <c r="B43" s="240" t="s">
        <v>54</v>
      </c>
      <c r="C43" s="4" t="s">
        <v>55</v>
      </c>
      <c r="D43" s="247" t="s">
        <v>56</v>
      </c>
      <c r="E43" s="35">
        <v>6</v>
      </c>
      <c r="F43" s="5">
        <v>1413</v>
      </c>
      <c r="G43" s="35"/>
      <c r="H43" s="35"/>
      <c r="I43" s="35" t="s">
        <v>218</v>
      </c>
      <c r="J43" s="35"/>
      <c r="K43" s="35"/>
      <c r="L43" s="35"/>
      <c r="M43" s="35"/>
      <c r="N43" s="35"/>
    </row>
    <row r="44" spans="1:14" ht="16.5">
      <c r="A44" s="32">
        <v>40</v>
      </c>
      <c r="B44" s="240"/>
      <c r="C44" s="4" t="s">
        <v>57</v>
      </c>
      <c r="D44" s="248"/>
      <c r="E44" s="35">
        <v>7</v>
      </c>
      <c r="F44" s="5">
        <v>1363</v>
      </c>
      <c r="G44" s="35"/>
      <c r="H44" s="35"/>
      <c r="I44" s="35" t="s">
        <v>218</v>
      </c>
      <c r="J44" s="35"/>
      <c r="K44" s="35"/>
      <c r="L44" s="35"/>
      <c r="M44" s="35"/>
      <c r="N44" s="35"/>
    </row>
    <row r="45" spans="1:14" ht="16.5">
      <c r="A45" s="32">
        <v>41</v>
      </c>
      <c r="B45" s="240"/>
      <c r="C45" s="4" t="s">
        <v>142</v>
      </c>
      <c r="D45" s="249"/>
      <c r="E45" s="35">
        <v>954</v>
      </c>
      <c r="F45" s="5">
        <v>2075</v>
      </c>
      <c r="G45" s="35"/>
      <c r="H45" s="35"/>
      <c r="I45" s="35" t="s">
        <v>218</v>
      </c>
      <c r="J45" s="35"/>
      <c r="K45" s="35"/>
      <c r="L45" s="35"/>
      <c r="M45" s="35"/>
      <c r="N45" s="35"/>
    </row>
    <row r="46" spans="1:14" ht="16.5">
      <c r="A46" s="32">
        <v>42</v>
      </c>
      <c r="B46" s="32" t="s">
        <v>58</v>
      </c>
      <c r="C46" s="4" t="s">
        <v>59</v>
      </c>
      <c r="D46" s="32" t="s">
        <v>60</v>
      </c>
      <c r="E46" s="35">
        <v>154</v>
      </c>
      <c r="F46" s="5">
        <v>1513</v>
      </c>
      <c r="G46" s="35" t="s">
        <v>218</v>
      </c>
      <c r="H46" s="35" t="s">
        <v>218</v>
      </c>
      <c r="I46" s="35" t="s">
        <v>218</v>
      </c>
      <c r="J46" s="35"/>
      <c r="K46" s="35"/>
      <c r="L46" s="35"/>
      <c r="M46" s="35"/>
      <c r="N46" s="35"/>
    </row>
    <row r="47" spans="1:14" ht="16.5">
      <c r="A47" s="32">
        <v>43</v>
      </c>
      <c r="B47" s="32" t="s">
        <v>61</v>
      </c>
      <c r="C47" s="4" t="s">
        <v>62</v>
      </c>
      <c r="D47" s="32" t="s">
        <v>63</v>
      </c>
      <c r="E47" s="35">
        <v>2627</v>
      </c>
      <c r="F47" s="5">
        <v>4550</v>
      </c>
      <c r="G47" s="35"/>
      <c r="H47" s="35"/>
      <c r="I47" s="35" t="s">
        <v>218</v>
      </c>
      <c r="J47" s="35"/>
      <c r="K47" s="35"/>
      <c r="L47" s="35"/>
      <c r="M47" s="35"/>
      <c r="N47" s="35"/>
    </row>
    <row r="48" spans="1:14" ht="16.5" customHeight="1">
      <c r="A48" s="32">
        <v>44</v>
      </c>
      <c r="B48" s="240" t="s">
        <v>64</v>
      </c>
      <c r="C48" s="4" t="s">
        <v>154</v>
      </c>
      <c r="D48" s="250" t="s">
        <v>168</v>
      </c>
      <c r="E48" s="58"/>
      <c r="F48" s="5">
        <v>900</v>
      </c>
      <c r="G48" s="35" t="s">
        <v>218</v>
      </c>
      <c r="H48" s="35" t="s">
        <v>218</v>
      </c>
      <c r="I48" s="35" t="s">
        <v>218</v>
      </c>
      <c r="J48" s="35"/>
      <c r="K48" s="35"/>
      <c r="L48" s="35"/>
      <c r="M48" s="35"/>
      <c r="N48" s="35"/>
    </row>
    <row r="49" spans="1:14" ht="16.5">
      <c r="A49" s="32">
        <v>45</v>
      </c>
      <c r="B49" s="240"/>
      <c r="C49" s="4" t="s">
        <v>155</v>
      </c>
      <c r="D49" s="240"/>
      <c r="E49" s="59"/>
      <c r="F49" s="5">
        <v>900</v>
      </c>
      <c r="G49" s="35" t="s">
        <v>218</v>
      </c>
      <c r="H49" s="35" t="s">
        <v>218</v>
      </c>
      <c r="I49" s="35" t="s">
        <v>218</v>
      </c>
      <c r="J49" s="35"/>
      <c r="K49" s="35"/>
      <c r="L49" s="35"/>
      <c r="M49" s="35"/>
      <c r="N49" s="35"/>
    </row>
    <row r="50" spans="1:14" ht="16.5">
      <c r="A50" s="32">
        <v>46</v>
      </c>
      <c r="B50" s="240"/>
      <c r="C50" s="4" t="s">
        <v>156</v>
      </c>
      <c r="D50" s="240"/>
      <c r="E50" s="59"/>
      <c r="F50" s="5">
        <v>1160</v>
      </c>
      <c r="G50" s="35" t="s">
        <v>218</v>
      </c>
      <c r="H50" s="35" t="s">
        <v>218</v>
      </c>
      <c r="I50" s="35" t="s">
        <v>218</v>
      </c>
      <c r="J50" s="35"/>
      <c r="K50" s="35"/>
      <c r="L50" s="35"/>
      <c r="M50" s="35"/>
      <c r="N50" s="35"/>
    </row>
    <row r="51" spans="1:14" ht="16.5">
      <c r="A51" s="32">
        <v>47</v>
      </c>
      <c r="B51" s="240"/>
      <c r="C51" s="4" t="s">
        <v>157</v>
      </c>
      <c r="D51" s="240"/>
      <c r="E51" s="59"/>
      <c r="F51" s="5">
        <v>900</v>
      </c>
      <c r="G51" s="35" t="s">
        <v>218</v>
      </c>
      <c r="H51" s="35" t="s">
        <v>218</v>
      </c>
      <c r="I51" s="35" t="s">
        <v>218</v>
      </c>
      <c r="J51" s="35"/>
      <c r="K51" s="35"/>
      <c r="L51" s="35"/>
      <c r="M51" s="35"/>
      <c r="N51" s="35"/>
    </row>
    <row r="52" spans="1:14" ht="16.5">
      <c r="A52" s="32">
        <v>48</v>
      </c>
      <c r="B52" s="240"/>
      <c r="C52" s="4" t="s">
        <v>158</v>
      </c>
      <c r="D52" s="240"/>
      <c r="E52" s="59"/>
      <c r="F52" s="5">
        <v>0</v>
      </c>
      <c r="G52" s="35" t="s">
        <v>218</v>
      </c>
      <c r="H52" s="35" t="s">
        <v>218</v>
      </c>
      <c r="I52" s="35" t="s">
        <v>218</v>
      </c>
      <c r="J52" s="35"/>
      <c r="K52" s="35"/>
      <c r="L52" s="35"/>
      <c r="M52" s="35"/>
      <c r="N52" s="35"/>
    </row>
    <row r="53" spans="1:14" ht="16.5">
      <c r="A53" s="32">
        <v>49</v>
      </c>
      <c r="B53" s="240"/>
      <c r="C53" s="4" t="s">
        <v>159</v>
      </c>
      <c r="D53" s="240"/>
      <c r="E53" s="59"/>
      <c r="F53" s="5">
        <v>0</v>
      </c>
      <c r="G53" s="35" t="s">
        <v>218</v>
      </c>
      <c r="H53" s="35" t="s">
        <v>218</v>
      </c>
      <c r="I53" s="35" t="s">
        <v>218</v>
      </c>
      <c r="J53" s="35"/>
      <c r="K53" s="35"/>
      <c r="L53" s="35"/>
      <c r="M53" s="35"/>
      <c r="N53" s="35"/>
    </row>
    <row r="54" spans="1:14" ht="16.5">
      <c r="A54" s="32">
        <v>50</v>
      </c>
      <c r="B54" s="240"/>
      <c r="C54" s="4" t="s">
        <v>160</v>
      </c>
      <c r="D54" s="240"/>
      <c r="E54" s="59"/>
      <c r="F54" s="5">
        <v>0</v>
      </c>
      <c r="G54" s="35" t="s">
        <v>218</v>
      </c>
      <c r="H54" s="35" t="s">
        <v>218</v>
      </c>
      <c r="I54" s="35" t="s">
        <v>218</v>
      </c>
      <c r="J54" s="35"/>
      <c r="K54" s="35"/>
      <c r="L54" s="35"/>
      <c r="M54" s="35"/>
      <c r="N54" s="35"/>
    </row>
    <row r="55" spans="1:14" ht="16.5">
      <c r="A55" s="32">
        <v>51</v>
      </c>
      <c r="B55" s="240"/>
      <c r="C55" s="4" t="s">
        <v>161</v>
      </c>
      <c r="D55" s="240"/>
      <c r="E55" s="59"/>
      <c r="F55" s="5">
        <v>488</v>
      </c>
      <c r="G55" s="35" t="s">
        <v>218</v>
      </c>
      <c r="H55" s="35" t="s">
        <v>218</v>
      </c>
      <c r="I55" s="35" t="s">
        <v>218</v>
      </c>
      <c r="J55" s="35"/>
      <c r="K55" s="35"/>
      <c r="L55" s="35"/>
      <c r="M55" s="35"/>
      <c r="N55" s="35"/>
    </row>
    <row r="56" spans="1:14" ht="16.5">
      <c r="A56" s="32">
        <v>52</v>
      </c>
      <c r="B56" s="240"/>
      <c r="C56" s="4" t="s">
        <v>162</v>
      </c>
      <c r="D56" s="240"/>
      <c r="E56" s="59"/>
      <c r="F56" s="5">
        <v>488</v>
      </c>
      <c r="G56" s="35" t="s">
        <v>218</v>
      </c>
      <c r="H56" s="35" t="s">
        <v>218</v>
      </c>
      <c r="I56" s="35" t="s">
        <v>218</v>
      </c>
      <c r="J56" s="35"/>
      <c r="K56" s="35"/>
      <c r="L56" s="35"/>
      <c r="M56" s="35"/>
      <c r="N56" s="35"/>
    </row>
    <row r="57" spans="1:14" ht="16.5">
      <c r="A57" s="32">
        <v>53</v>
      </c>
      <c r="B57" s="240"/>
      <c r="C57" s="4" t="s">
        <v>163</v>
      </c>
      <c r="D57" s="240"/>
      <c r="E57" s="59"/>
      <c r="F57" s="5">
        <v>1075</v>
      </c>
      <c r="G57" s="35" t="s">
        <v>218</v>
      </c>
      <c r="H57" s="35" t="s">
        <v>218</v>
      </c>
      <c r="I57" s="35" t="s">
        <v>218</v>
      </c>
      <c r="J57" s="35"/>
      <c r="K57" s="35"/>
      <c r="L57" s="35"/>
      <c r="M57" s="35"/>
      <c r="N57" s="35"/>
    </row>
    <row r="58" spans="1:14" ht="16.5">
      <c r="A58" s="32">
        <v>54</v>
      </c>
      <c r="B58" s="240"/>
      <c r="C58" s="4" t="s">
        <v>164</v>
      </c>
      <c r="D58" s="240"/>
      <c r="E58" s="59"/>
      <c r="F58" s="5">
        <v>1563</v>
      </c>
      <c r="G58" s="35" t="s">
        <v>218</v>
      </c>
      <c r="H58" s="35" t="s">
        <v>218</v>
      </c>
      <c r="I58" s="35" t="s">
        <v>218</v>
      </c>
      <c r="J58" s="35"/>
      <c r="K58" s="35"/>
      <c r="L58" s="35"/>
      <c r="M58" s="35"/>
      <c r="N58" s="35"/>
    </row>
    <row r="59" spans="1:14" ht="16.5" customHeight="1">
      <c r="A59" s="32">
        <v>55</v>
      </c>
      <c r="B59" s="240" t="s">
        <v>222</v>
      </c>
      <c r="C59" s="4" t="s">
        <v>143</v>
      </c>
      <c r="D59" s="250" t="s">
        <v>67</v>
      </c>
      <c r="E59" s="58"/>
      <c r="F59" s="239">
        <v>2113</v>
      </c>
      <c r="G59" s="35" t="s">
        <v>218</v>
      </c>
      <c r="H59" s="35" t="s">
        <v>218</v>
      </c>
      <c r="I59" s="35" t="s">
        <v>218</v>
      </c>
      <c r="J59" s="35"/>
      <c r="K59" s="35"/>
      <c r="L59" s="35"/>
      <c r="M59" s="35"/>
      <c r="N59" s="35"/>
    </row>
    <row r="60" spans="1:14" ht="16.5">
      <c r="A60" s="32">
        <v>56</v>
      </c>
      <c r="B60" s="240"/>
      <c r="C60" s="4" t="s">
        <v>144</v>
      </c>
      <c r="D60" s="240"/>
      <c r="E60" s="59"/>
      <c r="F60" s="239"/>
      <c r="G60" s="35" t="s">
        <v>218</v>
      </c>
      <c r="H60" s="35" t="s">
        <v>218</v>
      </c>
      <c r="I60" s="35" t="s">
        <v>218</v>
      </c>
      <c r="J60" s="35"/>
      <c r="K60" s="35"/>
      <c r="L60" s="35"/>
      <c r="M60" s="35"/>
      <c r="N60" s="35"/>
    </row>
    <row r="61" spans="1:14" ht="16.5">
      <c r="A61" s="32">
        <v>57</v>
      </c>
      <c r="B61" s="240"/>
      <c r="C61" s="4" t="s">
        <v>145</v>
      </c>
      <c r="D61" s="240"/>
      <c r="E61" s="59"/>
      <c r="F61" s="239"/>
      <c r="G61" s="35" t="s">
        <v>218</v>
      </c>
      <c r="H61" s="35" t="s">
        <v>218</v>
      </c>
      <c r="I61" s="35" t="s">
        <v>218</v>
      </c>
      <c r="J61" s="35"/>
      <c r="K61" s="35"/>
      <c r="L61" s="35"/>
      <c r="M61" s="35"/>
      <c r="N61" s="35"/>
    </row>
    <row r="62" spans="1:14" ht="16.5">
      <c r="A62" s="32">
        <v>58</v>
      </c>
      <c r="B62" s="240"/>
      <c r="C62" s="4" t="s">
        <v>146</v>
      </c>
      <c r="D62" s="240"/>
      <c r="E62" s="59"/>
      <c r="F62" s="239"/>
      <c r="G62" s="35" t="s">
        <v>218</v>
      </c>
      <c r="H62" s="35" t="s">
        <v>218</v>
      </c>
      <c r="I62" s="35" t="s">
        <v>218</v>
      </c>
      <c r="J62" s="35"/>
      <c r="K62" s="35"/>
      <c r="L62" s="35"/>
      <c r="M62" s="35"/>
      <c r="N62" s="35"/>
    </row>
    <row r="63" spans="1:14" ht="16.5">
      <c r="A63" s="32">
        <v>59</v>
      </c>
      <c r="B63" s="240"/>
      <c r="C63" s="4" t="s">
        <v>147</v>
      </c>
      <c r="D63" s="240"/>
      <c r="E63" s="59"/>
      <c r="F63" s="239"/>
      <c r="G63" s="35" t="s">
        <v>218</v>
      </c>
      <c r="H63" s="35" t="s">
        <v>218</v>
      </c>
      <c r="I63" s="35" t="s">
        <v>218</v>
      </c>
      <c r="J63" s="35"/>
      <c r="K63" s="35"/>
      <c r="L63" s="35"/>
      <c r="M63" s="35"/>
      <c r="N63" s="35"/>
    </row>
    <row r="64" spans="1:14" ht="16.5">
      <c r="A64" s="32">
        <v>60</v>
      </c>
      <c r="B64" s="240"/>
      <c r="C64" s="4" t="s">
        <v>148</v>
      </c>
      <c r="D64" s="240"/>
      <c r="E64" s="59"/>
      <c r="F64" s="239"/>
      <c r="G64" s="35" t="s">
        <v>218</v>
      </c>
      <c r="H64" s="35" t="s">
        <v>218</v>
      </c>
      <c r="I64" s="35" t="s">
        <v>218</v>
      </c>
      <c r="J64" s="35"/>
      <c r="K64" s="35"/>
      <c r="L64" s="35"/>
      <c r="M64" s="35"/>
      <c r="N64" s="35"/>
    </row>
    <row r="65" spans="1:14" ht="16.5">
      <c r="A65" s="32">
        <v>61</v>
      </c>
      <c r="B65" s="240"/>
      <c r="C65" s="4" t="s">
        <v>149</v>
      </c>
      <c r="D65" s="240"/>
      <c r="E65" s="59"/>
      <c r="F65" s="239"/>
      <c r="G65" s="35" t="s">
        <v>218</v>
      </c>
      <c r="H65" s="35" t="s">
        <v>218</v>
      </c>
      <c r="I65" s="35" t="s">
        <v>218</v>
      </c>
      <c r="J65" s="35"/>
      <c r="K65" s="35"/>
      <c r="L65" s="35"/>
      <c r="M65" s="35"/>
      <c r="N65" s="35"/>
    </row>
    <row r="66" spans="1:14" ht="16.5">
      <c r="A66" s="32">
        <v>62</v>
      </c>
      <c r="B66" s="240"/>
      <c r="C66" s="4" t="s">
        <v>150</v>
      </c>
      <c r="D66" s="240"/>
      <c r="E66" s="59"/>
      <c r="F66" s="239"/>
      <c r="G66" s="35" t="s">
        <v>218</v>
      </c>
      <c r="H66" s="35" t="s">
        <v>218</v>
      </c>
      <c r="I66" s="35" t="s">
        <v>218</v>
      </c>
      <c r="J66" s="35"/>
      <c r="K66" s="35"/>
      <c r="L66" s="35"/>
      <c r="M66" s="35"/>
      <c r="N66" s="35"/>
    </row>
    <row r="67" spans="1:14" ht="16.5">
      <c r="A67" s="32">
        <v>63</v>
      </c>
      <c r="B67" s="240"/>
      <c r="C67" s="4" t="s">
        <v>151</v>
      </c>
      <c r="D67" s="240"/>
      <c r="E67" s="59"/>
      <c r="F67" s="239"/>
      <c r="G67" s="35" t="s">
        <v>218</v>
      </c>
      <c r="H67" s="35" t="s">
        <v>218</v>
      </c>
      <c r="I67" s="35" t="s">
        <v>218</v>
      </c>
      <c r="J67" s="35"/>
      <c r="K67" s="35"/>
      <c r="L67" s="35"/>
      <c r="M67" s="35"/>
      <c r="N67" s="35"/>
    </row>
    <row r="68" spans="1:14" ht="16.5">
      <c r="A68" s="32">
        <v>64</v>
      </c>
      <c r="B68" s="240"/>
      <c r="C68" s="4" t="s">
        <v>152</v>
      </c>
      <c r="D68" s="240"/>
      <c r="E68" s="59"/>
      <c r="F68" s="239"/>
      <c r="G68" s="35" t="s">
        <v>218</v>
      </c>
      <c r="H68" s="35" t="s">
        <v>218</v>
      </c>
      <c r="I68" s="35" t="s">
        <v>218</v>
      </c>
      <c r="J68" s="35"/>
      <c r="K68" s="35"/>
      <c r="L68" s="35"/>
      <c r="M68" s="35"/>
      <c r="N68" s="35"/>
    </row>
    <row r="69" spans="1:14" ht="16.5">
      <c r="A69" s="32">
        <v>65</v>
      </c>
      <c r="B69" s="240"/>
      <c r="C69" s="4" t="s">
        <v>153</v>
      </c>
      <c r="D69" s="240"/>
      <c r="E69" s="59"/>
      <c r="F69" s="239"/>
      <c r="G69" s="35" t="s">
        <v>218</v>
      </c>
      <c r="H69" s="35" t="s">
        <v>218</v>
      </c>
      <c r="I69" s="35" t="s">
        <v>218</v>
      </c>
      <c r="J69" s="35"/>
      <c r="K69" s="35"/>
      <c r="L69" s="35"/>
      <c r="M69" s="35"/>
      <c r="N69" s="35"/>
    </row>
    <row r="70" spans="1:14" ht="16.5">
      <c r="A70" s="32">
        <v>66</v>
      </c>
      <c r="B70" s="240" t="s">
        <v>68</v>
      </c>
      <c r="C70" s="4" t="s">
        <v>69</v>
      </c>
      <c r="D70" s="240" t="s">
        <v>70</v>
      </c>
      <c r="E70" s="244">
        <v>242</v>
      </c>
      <c r="F70" s="239">
        <v>2013</v>
      </c>
      <c r="G70" s="35" t="s">
        <v>218</v>
      </c>
      <c r="H70" s="35" t="s">
        <v>218</v>
      </c>
      <c r="I70" s="35" t="s">
        <v>218</v>
      </c>
      <c r="J70" s="35"/>
      <c r="K70" s="35"/>
      <c r="L70" s="35"/>
      <c r="M70" s="35"/>
      <c r="N70" s="35"/>
    </row>
    <row r="71" spans="1:14" ht="16.5">
      <c r="A71" s="32">
        <v>67</v>
      </c>
      <c r="B71" s="241"/>
      <c r="C71" s="4" t="s">
        <v>71</v>
      </c>
      <c r="D71" s="240"/>
      <c r="E71" s="245"/>
      <c r="F71" s="239"/>
      <c r="G71" s="35" t="s">
        <v>218</v>
      </c>
      <c r="H71" s="35" t="s">
        <v>218</v>
      </c>
      <c r="I71" s="35" t="s">
        <v>218</v>
      </c>
      <c r="J71" s="35"/>
      <c r="K71" s="35"/>
      <c r="L71" s="35"/>
      <c r="M71" s="35"/>
      <c r="N71" s="35"/>
    </row>
    <row r="72" spans="1:14" ht="16.5">
      <c r="A72" s="32">
        <v>68</v>
      </c>
      <c r="B72" s="241"/>
      <c r="C72" s="4" t="s">
        <v>72</v>
      </c>
      <c r="D72" s="240"/>
      <c r="E72" s="245"/>
      <c r="F72" s="239"/>
      <c r="G72" s="35" t="s">
        <v>218</v>
      </c>
      <c r="H72" s="35" t="s">
        <v>218</v>
      </c>
      <c r="I72" s="35" t="s">
        <v>218</v>
      </c>
      <c r="J72" s="35"/>
      <c r="K72" s="35"/>
      <c r="L72" s="35"/>
      <c r="M72" s="35"/>
      <c r="N72" s="35"/>
    </row>
    <row r="73" spans="1:14" ht="16.5">
      <c r="A73" s="32">
        <v>69</v>
      </c>
      <c r="B73" s="241"/>
      <c r="C73" s="4" t="s">
        <v>21</v>
      </c>
      <c r="D73" s="240"/>
      <c r="E73" s="245"/>
      <c r="F73" s="239"/>
      <c r="G73" s="35" t="s">
        <v>218</v>
      </c>
      <c r="H73" s="35" t="s">
        <v>218</v>
      </c>
      <c r="I73" s="35" t="s">
        <v>218</v>
      </c>
      <c r="J73" s="35"/>
      <c r="K73" s="35"/>
      <c r="L73" s="35"/>
      <c r="M73" s="35"/>
      <c r="N73" s="35"/>
    </row>
    <row r="74" spans="1:14" ht="16.5">
      <c r="A74" s="32">
        <v>70</v>
      </c>
      <c r="B74" s="241"/>
      <c r="C74" s="4" t="s">
        <v>73</v>
      </c>
      <c r="D74" s="240"/>
      <c r="E74" s="245"/>
      <c r="F74" s="239"/>
      <c r="G74" s="35" t="s">
        <v>218</v>
      </c>
      <c r="H74" s="35" t="s">
        <v>218</v>
      </c>
      <c r="I74" s="35" t="s">
        <v>218</v>
      </c>
      <c r="J74" s="35"/>
      <c r="K74" s="35"/>
      <c r="L74" s="35"/>
      <c r="M74" s="35"/>
      <c r="N74" s="35"/>
    </row>
    <row r="75" spans="1:14" ht="16.5">
      <c r="A75" s="32">
        <v>71</v>
      </c>
      <c r="B75" s="241"/>
      <c r="C75" s="4" t="s">
        <v>74</v>
      </c>
      <c r="D75" s="240"/>
      <c r="E75" s="245"/>
      <c r="F75" s="239"/>
      <c r="G75" s="35" t="s">
        <v>218</v>
      </c>
      <c r="H75" s="35" t="s">
        <v>218</v>
      </c>
      <c r="I75" s="35" t="s">
        <v>218</v>
      </c>
      <c r="J75" s="35"/>
      <c r="K75" s="35"/>
      <c r="L75" s="35"/>
      <c r="M75" s="35"/>
      <c r="N75" s="35"/>
    </row>
    <row r="76" spans="1:14" ht="16.5">
      <c r="A76" s="32">
        <v>72</v>
      </c>
      <c r="B76" s="241"/>
      <c r="C76" s="4" t="s">
        <v>75</v>
      </c>
      <c r="D76" s="240"/>
      <c r="E76" s="245"/>
      <c r="F76" s="239"/>
      <c r="G76" s="35" t="s">
        <v>218</v>
      </c>
      <c r="H76" s="35" t="s">
        <v>218</v>
      </c>
      <c r="I76" s="35" t="s">
        <v>218</v>
      </c>
      <c r="J76" s="35"/>
      <c r="K76" s="35"/>
      <c r="L76" s="35"/>
      <c r="M76" s="35"/>
      <c r="N76" s="35"/>
    </row>
    <row r="77" spans="1:14" ht="16.5">
      <c r="A77" s="32">
        <v>73</v>
      </c>
      <c r="B77" s="241"/>
      <c r="C77" s="4" t="s">
        <v>76</v>
      </c>
      <c r="D77" s="240"/>
      <c r="E77" s="245"/>
      <c r="F77" s="239"/>
      <c r="G77" s="35" t="s">
        <v>218</v>
      </c>
      <c r="H77" s="35" t="s">
        <v>218</v>
      </c>
      <c r="I77" s="35" t="s">
        <v>218</v>
      </c>
      <c r="J77" s="35"/>
      <c r="K77" s="35"/>
      <c r="L77" s="35"/>
      <c r="M77" s="35"/>
      <c r="N77" s="35"/>
    </row>
    <row r="78" spans="1:14" ht="16.5">
      <c r="A78" s="32">
        <v>74</v>
      </c>
      <c r="B78" s="241"/>
      <c r="C78" s="4" t="s">
        <v>65</v>
      </c>
      <c r="D78" s="240"/>
      <c r="E78" s="245"/>
      <c r="F78" s="239"/>
      <c r="G78" s="35" t="s">
        <v>218</v>
      </c>
      <c r="H78" s="35" t="s">
        <v>218</v>
      </c>
      <c r="I78" s="35" t="s">
        <v>218</v>
      </c>
      <c r="J78" s="35"/>
      <c r="K78" s="35"/>
      <c r="L78" s="35"/>
      <c r="M78" s="35"/>
      <c r="N78" s="35"/>
    </row>
    <row r="79" spans="1:14" ht="16.5">
      <c r="A79" s="32">
        <v>75</v>
      </c>
      <c r="B79" s="241"/>
      <c r="C79" s="4" t="s">
        <v>66</v>
      </c>
      <c r="D79" s="240"/>
      <c r="E79" s="246"/>
      <c r="F79" s="239"/>
      <c r="G79" s="35" t="s">
        <v>218</v>
      </c>
      <c r="H79" s="35" t="s">
        <v>218</v>
      </c>
      <c r="I79" s="35" t="s">
        <v>218</v>
      </c>
      <c r="J79" s="35"/>
      <c r="K79" s="35"/>
      <c r="L79" s="35"/>
      <c r="M79" s="35"/>
      <c r="N79" s="35"/>
    </row>
    <row r="80" spans="1:14" ht="16.5">
      <c r="A80" s="32">
        <v>76</v>
      </c>
      <c r="B80" s="10" t="s">
        <v>77</v>
      </c>
      <c r="C80" s="4" t="s">
        <v>78</v>
      </c>
      <c r="D80" s="32" t="s">
        <v>79</v>
      </c>
      <c r="E80" s="59"/>
      <c r="F80" s="35">
        <v>1500</v>
      </c>
      <c r="G80" s="26"/>
      <c r="H80" s="26"/>
      <c r="I80" s="26"/>
      <c r="J80" s="26"/>
      <c r="K80" s="26"/>
      <c r="L80" s="26"/>
      <c r="M80" s="26"/>
      <c r="N80" s="26"/>
    </row>
    <row r="81" spans="1:14" ht="16.5">
      <c r="A81" s="32">
        <v>77</v>
      </c>
      <c r="B81" s="249" t="s">
        <v>80</v>
      </c>
      <c r="C81" s="8" t="s">
        <v>81</v>
      </c>
      <c r="D81" s="249" t="s">
        <v>82</v>
      </c>
      <c r="E81" s="244">
        <v>6710</v>
      </c>
      <c r="F81" s="246">
        <v>6710</v>
      </c>
      <c r="G81" s="36"/>
      <c r="H81" s="36"/>
      <c r="I81" s="36"/>
      <c r="J81" s="35" t="s">
        <v>218</v>
      </c>
      <c r="K81" s="35" t="s">
        <v>218</v>
      </c>
      <c r="L81" s="35" t="s">
        <v>218</v>
      </c>
      <c r="M81" s="35" t="s">
        <v>218</v>
      </c>
      <c r="N81" s="35" t="s">
        <v>218</v>
      </c>
    </row>
    <row r="82" spans="1:14" ht="16.5">
      <c r="A82" s="32">
        <v>78</v>
      </c>
      <c r="B82" s="241"/>
      <c r="C82" s="4" t="s">
        <v>83</v>
      </c>
      <c r="D82" s="240"/>
      <c r="E82" s="245"/>
      <c r="F82" s="239"/>
      <c r="G82" s="35"/>
      <c r="H82" s="35"/>
      <c r="I82" s="35"/>
      <c r="J82" s="35" t="s">
        <v>218</v>
      </c>
      <c r="K82" s="35" t="s">
        <v>218</v>
      </c>
      <c r="L82" s="35" t="s">
        <v>218</v>
      </c>
      <c r="M82" s="35" t="s">
        <v>218</v>
      </c>
      <c r="N82" s="35" t="s">
        <v>218</v>
      </c>
    </row>
    <row r="83" spans="1:14" ht="16.5">
      <c r="A83" s="32">
        <v>79</v>
      </c>
      <c r="B83" s="241"/>
      <c r="C83" s="4" t="s">
        <v>84</v>
      </c>
      <c r="D83" s="240"/>
      <c r="E83" s="245"/>
      <c r="F83" s="239"/>
      <c r="G83" s="35"/>
      <c r="H83" s="35"/>
      <c r="I83" s="35"/>
      <c r="J83" s="35" t="s">
        <v>218</v>
      </c>
      <c r="K83" s="35" t="s">
        <v>218</v>
      </c>
      <c r="L83" s="35" t="s">
        <v>218</v>
      </c>
      <c r="M83" s="35" t="s">
        <v>218</v>
      </c>
      <c r="N83" s="35" t="s">
        <v>218</v>
      </c>
    </row>
    <row r="84" spans="1:14" ht="16.5">
      <c r="A84" s="32">
        <v>80</v>
      </c>
      <c r="B84" s="241"/>
      <c r="C84" s="4" t="s">
        <v>85</v>
      </c>
      <c r="D84" s="240"/>
      <c r="E84" s="246"/>
      <c r="F84" s="239"/>
      <c r="G84" s="35"/>
      <c r="H84" s="35"/>
      <c r="I84" s="35"/>
      <c r="J84" s="35" t="s">
        <v>218</v>
      </c>
      <c r="K84" s="35" t="s">
        <v>218</v>
      </c>
      <c r="L84" s="35" t="s">
        <v>218</v>
      </c>
      <c r="M84" s="35" t="s">
        <v>218</v>
      </c>
      <c r="N84" s="35" t="s">
        <v>218</v>
      </c>
    </row>
    <row r="85" spans="1:14" ht="24" customHeight="1">
      <c r="A85" s="32">
        <v>81</v>
      </c>
      <c r="B85" s="10" t="s">
        <v>86</v>
      </c>
      <c r="C85" s="4" t="s">
        <v>87</v>
      </c>
      <c r="D85" s="32" t="s">
        <v>88</v>
      </c>
      <c r="E85" s="35">
        <v>2000</v>
      </c>
      <c r="F85" s="35">
        <v>10000</v>
      </c>
      <c r="G85" s="35"/>
      <c r="H85" s="35"/>
      <c r="I85" s="35"/>
      <c r="J85" s="35" t="s">
        <v>218</v>
      </c>
      <c r="K85" s="35" t="s">
        <v>218</v>
      </c>
      <c r="L85" s="35" t="s">
        <v>218</v>
      </c>
      <c r="M85" s="35" t="s">
        <v>218</v>
      </c>
      <c r="N85" s="35" t="s">
        <v>218</v>
      </c>
    </row>
    <row r="86" spans="1:14" ht="24" customHeight="1">
      <c r="A86" s="32">
        <v>82</v>
      </c>
      <c r="B86" s="32" t="s">
        <v>89</v>
      </c>
      <c r="C86" s="4" t="s">
        <v>90</v>
      </c>
      <c r="D86" s="32" t="s">
        <v>91</v>
      </c>
      <c r="E86" s="35">
        <v>3000</v>
      </c>
      <c r="F86" s="35">
        <v>14913</v>
      </c>
      <c r="G86" s="35"/>
      <c r="H86" s="35"/>
      <c r="I86" s="35"/>
      <c r="J86" s="35"/>
      <c r="K86" s="35"/>
      <c r="L86" s="35" t="s">
        <v>218</v>
      </c>
      <c r="M86" s="35" t="s">
        <v>218</v>
      </c>
      <c r="N86" s="35" t="s">
        <v>218</v>
      </c>
    </row>
    <row r="87" spans="1:14" ht="24" customHeight="1">
      <c r="A87" s="32">
        <v>83</v>
      </c>
      <c r="B87" s="304" t="s">
        <v>92</v>
      </c>
      <c r="C87" s="4" t="s">
        <v>93</v>
      </c>
      <c r="D87" s="32" t="s">
        <v>94</v>
      </c>
      <c r="E87" s="35">
        <v>2000</v>
      </c>
      <c r="F87" s="35">
        <v>5975</v>
      </c>
      <c r="G87" s="35"/>
      <c r="H87" s="35"/>
      <c r="I87" s="35"/>
      <c r="J87" s="35"/>
      <c r="K87" s="35"/>
      <c r="L87" s="35" t="s">
        <v>218</v>
      </c>
      <c r="M87" s="35" t="s">
        <v>218</v>
      </c>
      <c r="N87" s="35" t="s">
        <v>218</v>
      </c>
    </row>
    <row r="88" spans="1:14" ht="24" customHeight="1">
      <c r="A88" s="32">
        <v>84</v>
      </c>
      <c r="B88" s="305"/>
      <c r="C88" s="4" t="s">
        <v>95</v>
      </c>
      <c r="D88" s="32" t="s">
        <v>96</v>
      </c>
      <c r="E88" s="35">
        <v>2000</v>
      </c>
      <c r="F88" s="35">
        <v>7900</v>
      </c>
      <c r="G88" s="35"/>
      <c r="H88" s="35"/>
      <c r="I88" s="35"/>
      <c r="J88" s="35"/>
      <c r="K88" s="35"/>
      <c r="L88" s="35" t="s">
        <v>218</v>
      </c>
      <c r="M88" s="35" t="s">
        <v>218</v>
      </c>
      <c r="N88" s="35" t="s">
        <v>218</v>
      </c>
    </row>
    <row r="89" spans="1:14" ht="24" customHeight="1">
      <c r="A89" s="32">
        <v>85</v>
      </c>
      <c r="B89" s="32" t="s">
        <v>97</v>
      </c>
      <c r="C89" s="4" t="s">
        <v>98</v>
      </c>
      <c r="D89" s="32" t="s">
        <v>99</v>
      </c>
      <c r="E89" s="35">
        <v>2831</v>
      </c>
      <c r="F89" s="35">
        <v>6150</v>
      </c>
      <c r="G89" s="35"/>
      <c r="H89" s="35"/>
      <c r="I89" s="35"/>
      <c r="J89" s="35" t="s">
        <v>218</v>
      </c>
      <c r="K89" s="35" t="s">
        <v>218</v>
      </c>
      <c r="L89" s="35" t="s">
        <v>218</v>
      </c>
      <c r="M89" s="35" t="s">
        <v>218</v>
      </c>
      <c r="N89" s="35" t="s">
        <v>218</v>
      </c>
    </row>
    <row r="90" spans="1:14" ht="24" customHeight="1">
      <c r="A90" s="32">
        <v>86</v>
      </c>
      <c r="B90" s="32" t="s">
        <v>100</v>
      </c>
      <c r="C90" s="4" t="s">
        <v>101</v>
      </c>
      <c r="D90" s="32" t="s">
        <v>102</v>
      </c>
      <c r="E90" s="35">
        <v>1000</v>
      </c>
      <c r="F90" s="35">
        <v>5738</v>
      </c>
      <c r="G90" s="35"/>
      <c r="H90" s="35"/>
      <c r="I90" s="35"/>
      <c r="J90" s="35" t="s">
        <v>218</v>
      </c>
      <c r="K90" s="35" t="s">
        <v>218</v>
      </c>
      <c r="L90" s="35" t="s">
        <v>218</v>
      </c>
      <c r="M90" s="35" t="s">
        <v>218</v>
      </c>
      <c r="N90" s="35" t="s">
        <v>218</v>
      </c>
    </row>
    <row r="91" spans="1:14" ht="24" customHeight="1">
      <c r="A91" s="32">
        <v>87</v>
      </c>
      <c r="B91" s="247" t="s">
        <v>103</v>
      </c>
      <c r="C91" s="11" t="s">
        <v>104</v>
      </c>
      <c r="D91" s="240" t="s">
        <v>105</v>
      </c>
      <c r="E91" s="35">
        <v>15455</v>
      </c>
      <c r="F91" s="35">
        <v>48040</v>
      </c>
      <c r="G91" s="233"/>
      <c r="H91" s="233"/>
      <c r="I91" s="233"/>
      <c r="J91" s="233"/>
      <c r="K91" s="233"/>
      <c r="L91" s="233"/>
      <c r="M91" s="233"/>
      <c r="N91" s="233"/>
    </row>
    <row r="92" spans="1:14" ht="24" customHeight="1">
      <c r="A92" s="32">
        <v>88</v>
      </c>
      <c r="B92" s="249"/>
      <c r="C92" s="11" t="s">
        <v>106</v>
      </c>
      <c r="D92" s="240"/>
      <c r="E92" s="35">
        <v>15455</v>
      </c>
      <c r="F92" s="35">
        <v>48040</v>
      </c>
      <c r="G92" s="303"/>
      <c r="H92" s="303"/>
      <c r="I92" s="303"/>
      <c r="J92" s="303"/>
      <c r="K92" s="303"/>
      <c r="L92" s="303"/>
      <c r="M92" s="303"/>
      <c r="N92" s="303"/>
    </row>
    <row r="93" spans="1:14" ht="24" customHeight="1">
      <c r="A93" s="32">
        <v>89</v>
      </c>
      <c r="B93" s="34" t="s">
        <v>165</v>
      </c>
      <c r="C93" s="11" t="s">
        <v>166</v>
      </c>
      <c r="D93" s="32" t="s">
        <v>167</v>
      </c>
      <c r="E93" s="35">
        <v>5000</v>
      </c>
      <c r="F93" s="35">
        <v>30000</v>
      </c>
      <c r="G93" s="35"/>
      <c r="H93" s="35"/>
      <c r="I93" s="35"/>
      <c r="J93" s="35"/>
      <c r="K93" s="35"/>
      <c r="L93" s="35"/>
      <c r="M93" s="35"/>
      <c r="N93" s="35"/>
    </row>
    <row r="94" spans="1:14" ht="24" customHeight="1">
      <c r="A94" s="32">
        <v>90</v>
      </c>
      <c r="B94" s="247" t="s">
        <v>107</v>
      </c>
      <c r="C94" s="11" t="s">
        <v>108</v>
      </c>
      <c r="D94" s="32" t="s">
        <v>109</v>
      </c>
      <c r="E94" s="35">
        <v>6100</v>
      </c>
      <c r="F94" s="35">
        <v>11630</v>
      </c>
      <c r="G94" s="35"/>
      <c r="H94" s="35"/>
      <c r="I94" s="35"/>
      <c r="J94" s="35"/>
      <c r="K94" s="35" t="s">
        <v>218</v>
      </c>
      <c r="L94" s="35"/>
      <c r="M94" s="35" t="s">
        <v>218</v>
      </c>
      <c r="N94" s="35" t="s">
        <v>218</v>
      </c>
    </row>
    <row r="95" spans="1:14" ht="24" customHeight="1">
      <c r="A95" s="32">
        <v>91</v>
      </c>
      <c r="B95" s="248"/>
      <c r="C95" s="4" t="s">
        <v>110</v>
      </c>
      <c r="D95" s="32" t="s">
        <v>111</v>
      </c>
      <c r="E95" s="35">
        <v>4027</v>
      </c>
      <c r="F95" s="35">
        <v>33110</v>
      </c>
      <c r="G95" s="35"/>
      <c r="H95" s="35"/>
      <c r="I95" s="35"/>
      <c r="J95" s="35"/>
      <c r="K95" s="35" t="s">
        <v>218</v>
      </c>
      <c r="L95" s="35"/>
      <c r="M95" s="35" t="s">
        <v>218</v>
      </c>
      <c r="N95" s="35" t="s">
        <v>218</v>
      </c>
    </row>
    <row r="96" spans="1:14" ht="24" customHeight="1">
      <c r="A96" s="32">
        <v>92</v>
      </c>
      <c r="B96" s="32" t="s">
        <v>114</v>
      </c>
      <c r="C96" s="11" t="s">
        <v>115</v>
      </c>
      <c r="D96" s="32" t="s">
        <v>116</v>
      </c>
      <c r="E96" s="35">
        <v>12379</v>
      </c>
      <c r="F96" s="35">
        <v>26440</v>
      </c>
      <c r="G96" s="35"/>
      <c r="H96" s="35"/>
      <c r="I96" s="35"/>
      <c r="J96" s="35"/>
      <c r="K96" s="35"/>
      <c r="L96" s="35"/>
      <c r="M96" s="35"/>
      <c r="N96" s="35" t="s">
        <v>218</v>
      </c>
    </row>
    <row r="97" spans="1:14" ht="39.75" customHeight="1">
      <c r="A97" s="32">
        <v>93</v>
      </c>
      <c r="B97" s="32" t="s">
        <v>117</v>
      </c>
      <c r="C97" s="12" t="s">
        <v>118</v>
      </c>
      <c r="D97" s="13" t="s">
        <v>119</v>
      </c>
      <c r="E97" s="53">
        <v>11132</v>
      </c>
      <c r="F97" s="9">
        <v>80000</v>
      </c>
      <c r="G97" s="35"/>
      <c r="H97" s="35"/>
      <c r="I97" s="35"/>
      <c r="J97" s="35" t="s">
        <v>218</v>
      </c>
      <c r="K97" s="35" t="s">
        <v>218</v>
      </c>
      <c r="L97" s="35" t="s">
        <v>218</v>
      </c>
      <c r="M97" s="35" t="s">
        <v>218</v>
      </c>
      <c r="N97" s="35" t="s">
        <v>218</v>
      </c>
    </row>
    <row r="98" spans="1:14" ht="24" customHeight="1">
      <c r="A98" s="32">
        <v>94</v>
      </c>
      <c r="B98" s="34" t="s">
        <v>120</v>
      </c>
      <c r="C98" s="6" t="s">
        <v>121</v>
      </c>
      <c r="D98" s="33" t="s">
        <v>122</v>
      </c>
      <c r="E98" s="9">
        <v>11132</v>
      </c>
      <c r="F98" s="9">
        <v>80000</v>
      </c>
      <c r="G98" s="61"/>
      <c r="H98" s="61"/>
      <c r="I98" s="61"/>
      <c r="J98" s="61"/>
      <c r="K98" s="61"/>
      <c r="L98" s="61"/>
      <c r="M98" s="61"/>
      <c r="N98" s="61"/>
    </row>
    <row r="99" spans="1:14" ht="67.5" customHeight="1">
      <c r="A99" s="32">
        <v>95</v>
      </c>
      <c r="B99" s="309" t="s">
        <v>137</v>
      </c>
      <c r="C99" s="39" t="s">
        <v>208</v>
      </c>
      <c r="D99" s="40" t="s">
        <v>125</v>
      </c>
      <c r="E99" s="54">
        <v>43855</v>
      </c>
      <c r="F99" s="35">
        <v>150000</v>
      </c>
      <c r="G99" s="62"/>
      <c r="H99" s="62"/>
      <c r="I99" s="62"/>
      <c r="J99" s="62"/>
      <c r="K99" s="62"/>
      <c r="L99" s="62"/>
      <c r="M99" s="62"/>
      <c r="N99" s="62"/>
    </row>
    <row r="100" spans="1:14" ht="42" customHeight="1">
      <c r="A100" s="32">
        <v>96</v>
      </c>
      <c r="B100" s="310"/>
      <c r="C100" s="39" t="s">
        <v>209</v>
      </c>
      <c r="D100" s="40" t="s">
        <v>132</v>
      </c>
      <c r="E100" s="54">
        <v>43855</v>
      </c>
      <c r="F100" s="35">
        <v>150000</v>
      </c>
      <c r="G100" s="62"/>
      <c r="H100" s="62"/>
      <c r="I100" s="62"/>
      <c r="J100" s="62"/>
      <c r="K100" s="62"/>
      <c r="L100" s="62"/>
      <c r="M100" s="62"/>
      <c r="N100" s="62"/>
    </row>
    <row r="101" spans="1:14" ht="77.25" customHeight="1">
      <c r="A101" s="32">
        <v>97</v>
      </c>
      <c r="B101" s="310"/>
      <c r="C101" s="41" t="s">
        <v>210</v>
      </c>
      <c r="D101" s="42" t="s">
        <v>126</v>
      </c>
      <c r="E101" s="54">
        <v>43855</v>
      </c>
      <c r="F101" s="35">
        <v>150000</v>
      </c>
      <c r="G101" s="62"/>
      <c r="H101" s="62"/>
      <c r="I101" s="62"/>
      <c r="J101" s="62"/>
      <c r="K101" s="62"/>
      <c r="L101" s="62"/>
      <c r="M101" s="62"/>
      <c r="N101" s="62"/>
    </row>
    <row r="102" spans="1:14" ht="77.25" customHeight="1">
      <c r="A102" s="32">
        <v>98</v>
      </c>
      <c r="B102" s="310"/>
      <c r="C102" s="41" t="s">
        <v>178</v>
      </c>
      <c r="D102" s="42" t="s">
        <v>180</v>
      </c>
      <c r="E102" s="54">
        <v>43855</v>
      </c>
      <c r="F102" s="35">
        <v>150000</v>
      </c>
      <c r="G102" s="62"/>
      <c r="H102" s="62"/>
      <c r="I102" s="62"/>
      <c r="J102" s="62"/>
      <c r="K102" s="62"/>
      <c r="L102" s="62"/>
      <c r="M102" s="62"/>
      <c r="N102" s="62"/>
    </row>
    <row r="103" spans="1:14" ht="77.25" customHeight="1">
      <c r="A103" s="32">
        <v>99</v>
      </c>
      <c r="B103" s="311"/>
      <c r="C103" s="41" t="s">
        <v>179</v>
      </c>
      <c r="D103" s="42" t="s">
        <v>181</v>
      </c>
      <c r="E103" s="54">
        <v>43855</v>
      </c>
      <c r="F103" s="35">
        <v>150000</v>
      </c>
      <c r="G103" s="62"/>
      <c r="H103" s="62"/>
      <c r="I103" s="62"/>
      <c r="J103" s="62"/>
      <c r="K103" s="62"/>
      <c r="L103" s="62"/>
      <c r="M103" s="62"/>
      <c r="N103" s="62"/>
    </row>
    <row r="104" spans="1:14" ht="30.75" customHeight="1">
      <c r="A104" s="32">
        <v>100</v>
      </c>
      <c r="B104" s="309" t="s">
        <v>120</v>
      </c>
      <c r="C104" s="43" t="s">
        <v>211</v>
      </c>
      <c r="D104" s="40" t="s">
        <v>123</v>
      </c>
      <c r="E104" s="54">
        <v>11132</v>
      </c>
      <c r="F104" s="35">
        <v>80000</v>
      </c>
      <c r="G104" s="62"/>
      <c r="H104" s="62"/>
      <c r="I104" s="62"/>
      <c r="J104" s="62"/>
      <c r="K104" s="62"/>
      <c r="L104" s="62"/>
      <c r="M104" s="62"/>
      <c r="N104" s="62"/>
    </row>
    <row r="105" spans="1:14" ht="30.75" customHeight="1">
      <c r="A105" s="32">
        <v>101</v>
      </c>
      <c r="B105" s="310"/>
      <c r="C105" s="43" t="s">
        <v>176</v>
      </c>
      <c r="D105" s="40" t="s">
        <v>177</v>
      </c>
      <c r="E105" s="54">
        <v>37418</v>
      </c>
      <c r="F105" s="35">
        <v>80000</v>
      </c>
      <c r="G105" s="62"/>
      <c r="H105" s="62"/>
      <c r="I105" s="62"/>
      <c r="J105" s="62"/>
      <c r="K105" s="62"/>
      <c r="L105" s="62"/>
      <c r="M105" s="62"/>
      <c r="N105" s="62"/>
    </row>
    <row r="106" spans="1:14" ht="30.75" customHeight="1">
      <c r="A106" s="32">
        <v>102</v>
      </c>
      <c r="B106" s="310"/>
      <c r="C106" s="43" t="s">
        <v>212</v>
      </c>
      <c r="D106" s="40" t="s">
        <v>124</v>
      </c>
      <c r="E106" s="54">
        <v>11132</v>
      </c>
      <c r="F106" s="35">
        <v>80000</v>
      </c>
      <c r="G106" s="62"/>
      <c r="H106" s="62"/>
      <c r="I106" s="62"/>
      <c r="J106" s="62"/>
      <c r="K106" s="62"/>
      <c r="L106" s="62"/>
      <c r="M106" s="62"/>
      <c r="N106" s="62"/>
    </row>
    <row r="107" spans="1:14" ht="24" customHeight="1">
      <c r="A107" s="32">
        <v>103</v>
      </c>
      <c r="B107" s="311"/>
      <c r="C107" s="37" t="s">
        <v>112</v>
      </c>
      <c r="D107" s="32" t="s">
        <v>113</v>
      </c>
      <c r="E107" s="35">
        <v>11132</v>
      </c>
      <c r="F107" s="35">
        <v>80000</v>
      </c>
      <c r="G107" s="61"/>
      <c r="H107" s="61"/>
      <c r="I107" s="61"/>
      <c r="J107" s="61"/>
      <c r="K107" s="61"/>
      <c r="L107" s="61"/>
      <c r="M107" s="61"/>
      <c r="N107" s="61"/>
    </row>
    <row r="108" spans="1:14" ht="30.75" customHeight="1">
      <c r="A108" s="32">
        <v>104</v>
      </c>
      <c r="B108" s="32" t="s">
        <v>130</v>
      </c>
      <c r="C108" s="44" t="s">
        <v>213</v>
      </c>
      <c r="D108" s="42" t="s">
        <v>131</v>
      </c>
      <c r="E108" s="55">
        <v>40000</v>
      </c>
      <c r="F108" s="35">
        <v>150000</v>
      </c>
      <c r="G108" s="63"/>
      <c r="H108" s="63"/>
      <c r="I108" s="63"/>
      <c r="J108" s="63"/>
      <c r="K108" s="63"/>
      <c r="L108" s="63"/>
      <c r="M108" s="63"/>
      <c r="N108" s="63"/>
    </row>
    <row r="109" spans="1:14" ht="31.5" customHeight="1">
      <c r="A109" s="32">
        <v>105</v>
      </c>
      <c r="B109" s="307" t="s">
        <v>169</v>
      </c>
      <c r="C109" s="37" t="s">
        <v>133</v>
      </c>
      <c r="D109" s="42" t="s">
        <v>127</v>
      </c>
      <c r="E109" s="244">
        <v>70000</v>
      </c>
      <c r="F109" s="239">
        <v>200000</v>
      </c>
      <c r="G109" s="35" t="s">
        <v>218</v>
      </c>
      <c r="H109" s="35" t="s">
        <v>218</v>
      </c>
      <c r="I109" s="35" t="s">
        <v>218</v>
      </c>
      <c r="J109" s="35"/>
      <c r="K109" s="35"/>
      <c r="L109" s="35"/>
      <c r="M109" s="35"/>
      <c r="N109" s="35"/>
    </row>
    <row r="110" spans="1:14" ht="48.75" customHeight="1">
      <c r="A110" s="32">
        <v>106</v>
      </c>
      <c r="B110" s="308"/>
      <c r="C110" s="46" t="s">
        <v>134</v>
      </c>
      <c r="D110" s="40" t="s">
        <v>128</v>
      </c>
      <c r="E110" s="245"/>
      <c r="F110" s="239"/>
      <c r="G110" s="35" t="s">
        <v>218</v>
      </c>
      <c r="H110" s="35" t="s">
        <v>218</v>
      </c>
      <c r="I110" s="35" t="s">
        <v>218</v>
      </c>
      <c r="J110" s="35"/>
      <c r="K110" s="35"/>
      <c r="L110" s="35"/>
      <c r="M110" s="35"/>
      <c r="N110" s="35"/>
    </row>
    <row r="111" spans="1:14" ht="36.75" customHeight="1">
      <c r="A111" s="32">
        <v>107</v>
      </c>
      <c r="B111" s="308"/>
      <c r="C111" s="46" t="s">
        <v>135</v>
      </c>
      <c r="D111" s="42" t="s">
        <v>129</v>
      </c>
      <c r="E111" s="246"/>
      <c r="F111" s="239"/>
      <c r="G111" s="35" t="s">
        <v>218</v>
      </c>
      <c r="H111" s="35" t="s">
        <v>218</v>
      </c>
      <c r="I111" s="35" t="s">
        <v>218</v>
      </c>
      <c r="J111" s="35"/>
      <c r="K111" s="35"/>
      <c r="L111" s="35"/>
      <c r="M111" s="35"/>
      <c r="N111" s="35"/>
    </row>
    <row r="112" spans="1:14" ht="42" customHeight="1">
      <c r="A112" s="32">
        <v>108</v>
      </c>
      <c r="B112" s="47" t="s">
        <v>201</v>
      </c>
      <c r="C112" s="46" t="s">
        <v>202</v>
      </c>
      <c r="D112" s="40" t="s">
        <v>203</v>
      </c>
      <c r="E112" s="55">
        <v>300000</v>
      </c>
      <c r="F112" s="35">
        <v>900000</v>
      </c>
      <c r="G112" s="64"/>
      <c r="H112" s="64"/>
      <c r="I112" s="64"/>
      <c r="J112" s="64"/>
      <c r="K112" s="64"/>
      <c r="L112" s="64"/>
      <c r="M112" s="64"/>
      <c r="N112" s="64"/>
    </row>
    <row r="113" spans="1:14" ht="36.75" customHeight="1">
      <c r="A113" s="32">
        <v>109</v>
      </c>
      <c r="B113" s="47" t="s">
        <v>182</v>
      </c>
      <c r="C113" s="46" t="s">
        <v>183</v>
      </c>
      <c r="D113" s="42" t="s">
        <v>191</v>
      </c>
      <c r="E113" s="55">
        <v>2000</v>
      </c>
      <c r="F113" s="35">
        <v>15000</v>
      </c>
      <c r="G113" s="64"/>
      <c r="H113" s="64"/>
      <c r="I113" s="64"/>
      <c r="J113" s="64"/>
      <c r="K113" s="64"/>
      <c r="L113" s="64"/>
      <c r="M113" s="64"/>
      <c r="N113" s="64"/>
    </row>
    <row r="114" spans="1:14" ht="36.75" customHeight="1">
      <c r="A114" s="32">
        <v>110</v>
      </c>
      <c r="B114" s="47" t="s">
        <v>184</v>
      </c>
      <c r="C114" s="46" t="s">
        <v>185</v>
      </c>
      <c r="D114" s="42" t="s">
        <v>192</v>
      </c>
      <c r="E114" s="55">
        <v>8000</v>
      </c>
      <c r="F114" s="35">
        <v>80000</v>
      </c>
      <c r="G114" s="64"/>
      <c r="H114" s="64"/>
      <c r="I114" s="64"/>
      <c r="J114" s="64"/>
      <c r="K114" s="64"/>
      <c r="L114" s="64"/>
      <c r="M114" s="64"/>
      <c r="N114" s="64"/>
    </row>
    <row r="115" spans="1:14" ht="36.75" customHeight="1">
      <c r="A115" s="32">
        <v>111</v>
      </c>
      <c r="B115" s="47" t="s">
        <v>195</v>
      </c>
      <c r="C115" s="46" t="s">
        <v>197</v>
      </c>
      <c r="D115" s="42" t="s">
        <v>198</v>
      </c>
      <c r="E115" s="55">
        <v>100000</v>
      </c>
      <c r="F115" s="35">
        <v>420000</v>
      </c>
      <c r="G115" s="64"/>
      <c r="H115" s="64"/>
      <c r="I115" s="64"/>
      <c r="J115" s="64"/>
      <c r="K115" s="64"/>
      <c r="L115" s="64"/>
      <c r="M115" s="64"/>
      <c r="N115" s="64"/>
    </row>
    <row r="116" spans="1:14" ht="36.75" customHeight="1">
      <c r="A116" s="32">
        <v>112</v>
      </c>
      <c r="B116" s="47" t="s">
        <v>196</v>
      </c>
      <c r="C116" s="46" t="s">
        <v>199</v>
      </c>
      <c r="D116" s="42" t="s">
        <v>200</v>
      </c>
      <c r="E116" s="55">
        <v>100000</v>
      </c>
      <c r="F116" s="35">
        <v>420000</v>
      </c>
      <c r="G116" s="64"/>
      <c r="H116" s="64"/>
      <c r="I116" s="64"/>
      <c r="J116" s="64"/>
      <c r="K116" s="64"/>
      <c r="L116" s="64"/>
      <c r="M116" s="64"/>
      <c r="N116" s="64"/>
    </row>
    <row r="117" spans="1:14" ht="36.75" customHeight="1">
      <c r="A117" s="32">
        <v>113</v>
      </c>
      <c r="B117" s="47" t="s">
        <v>186</v>
      </c>
      <c r="C117" s="46" t="s">
        <v>187</v>
      </c>
      <c r="D117" s="42" t="s">
        <v>207</v>
      </c>
      <c r="E117" s="55">
        <v>10000</v>
      </c>
      <c r="F117" s="35">
        <v>150000</v>
      </c>
      <c r="G117" s="64"/>
      <c r="H117" s="64"/>
      <c r="I117" s="64"/>
      <c r="J117" s="64"/>
      <c r="K117" s="64"/>
      <c r="L117" s="64"/>
      <c r="M117" s="64"/>
      <c r="N117" s="64"/>
    </row>
    <row r="118" spans="1:14" ht="36.75" customHeight="1">
      <c r="A118" s="32">
        <v>114</v>
      </c>
      <c r="B118" s="47" t="s">
        <v>188</v>
      </c>
      <c r="C118" s="46" t="s">
        <v>189</v>
      </c>
      <c r="D118" s="42" t="s">
        <v>190</v>
      </c>
      <c r="E118" s="55">
        <v>20000</v>
      </c>
      <c r="F118" s="35">
        <v>80000</v>
      </c>
      <c r="G118" s="64"/>
      <c r="H118" s="64"/>
      <c r="I118" s="64"/>
      <c r="J118" s="64"/>
      <c r="K118" s="64"/>
      <c r="L118" s="64"/>
      <c r="M118" s="64"/>
      <c r="N118" s="64"/>
    </row>
    <row r="119" spans="1:14" ht="36.75" customHeight="1">
      <c r="A119" s="240" t="s">
        <v>219</v>
      </c>
      <c r="B119" s="240"/>
      <c r="C119" s="240"/>
      <c r="D119" s="240"/>
      <c r="E119" s="60"/>
      <c r="F119" s="60"/>
      <c r="G119" s="45">
        <f>SUM(E4:E14,E16:E17,E20,E22:E30,E32:E34,E36:E39,E46,E48:E79,E109)</f>
        <v>78155</v>
      </c>
      <c r="H119" s="45">
        <f>SUM(E4:E14,E16:E18,E20:E30,E32:E42,E46,E48:E79,E109)</f>
        <v>97909</v>
      </c>
      <c r="I119" s="45">
        <f>SUM(E4:E14,E16:E18,E20:E79,E109)</f>
        <v>101503</v>
      </c>
      <c r="J119" s="45">
        <f>SUM(E81:E85,E89:E90,E97)</f>
        <v>23673</v>
      </c>
      <c r="K119" s="45">
        <f>SUM(E81:E85,E89:E90,E94:E95,E97)</f>
        <v>33800</v>
      </c>
      <c r="L119" s="45">
        <f>SUM(E81:E89,E90,E97)</f>
        <v>30673</v>
      </c>
      <c r="M119" s="45">
        <f>SUM(E81:E90,E94:E95,E97)</f>
        <v>40800</v>
      </c>
      <c r="N119" s="45">
        <f>SUM(E81:E90,E94:E97)</f>
        <v>53179</v>
      </c>
    </row>
    <row r="120" spans="1:14" ht="36.75" customHeight="1">
      <c r="A120" s="240" t="s">
        <v>220</v>
      </c>
      <c r="B120" s="240"/>
      <c r="C120" s="240"/>
      <c r="D120" s="240"/>
      <c r="E120" s="55"/>
      <c r="F120" s="35"/>
      <c r="G120" s="45">
        <f>SUM(F4:F14,F16:F17,F20,F22:F30,F32:F34,F36:F39,F46,F48:F79,F109)</f>
        <v>289379</v>
      </c>
      <c r="H120" s="45">
        <f>SUM(F4:F14,F16:F18,F20:F30,F32:F42,F46,F48:F79,F109)</f>
        <v>359067</v>
      </c>
      <c r="I120" s="45">
        <f>SUM(F4:F14,F16:F18,F20:F79,F109)</f>
        <v>399418</v>
      </c>
      <c r="J120" s="45">
        <f>SUM(F81:F85,F89:F90,F97)</f>
        <v>108598</v>
      </c>
      <c r="K120" s="45">
        <f>SUM(F81:F85,F89:F90,F94:F95,F97)</f>
        <v>153338</v>
      </c>
      <c r="L120" s="45">
        <f>SUM(F81:F90,F97)</f>
        <v>137386</v>
      </c>
      <c r="M120" s="45">
        <f>SUM(F81:F90,F94:F95,F97)</f>
        <v>182126</v>
      </c>
      <c r="N120" s="45">
        <f>SUM(F81:F90,F94:F97)</f>
        <v>208566</v>
      </c>
    </row>
    <row r="121" spans="1:14" ht="27.75" customHeight="1">
      <c r="A121" s="306" t="s">
        <v>136</v>
      </c>
      <c r="B121" s="306"/>
      <c r="C121" s="306"/>
      <c r="D121" s="306"/>
      <c r="E121" s="306"/>
      <c r="F121" s="306"/>
      <c r="G121" s="306"/>
      <c r="H121" s="2"/>
      <c r="I121" s="2"/>
    </row>
    <row r="122" spans="1:14" ht="16.5">
      <c r="A122" s="14"/>
      <c r="B122" s="15"/>
      <c r="C122" s="16"/>
      <c r="D122" s="15"/>
      <c r="E122" s="17"/>
      <c r="F122" s="17"/>
      <c r="G122" s="17"/>
      <c r="H122" s="17"/>
      <c r="I122" s="17"/>
    </row>
    <row r="123" spans="1:14" ht="16.5">
      <c r="A123" s="14"/>
      <c r="B123" s="15"/>
      <c r="C123" s="16"/>
      <c r="D123" s="15"/>
      <c r="E123" s="17"/>
      <c r="F123" s="17"/>
      <c r="G123" s="17"/>
      <c r="H123" s="17"/>
      <c r="I123" s="17"/>
    </row>
    <row r="124" spans="1:14" ht="16.5">
      <c r="A124" s="14"/>
      <c r="B124" s="15"/>
      <c r="C124" s="16"/>
      <c r="D124" s="15"/>
      <c r="E124" s="17"/>
      <c r="F124" s="17"/>
      <c r="G124" s="17"/>
      <c r="H124" s="17"/>
      <c r="I124" s="17"/>
    </row>
    <row r="125" spans="1:14" ht="16.5">
      <c r="A125" s="14"/>
      <c r="B125" s="15"/>
      <c r="C125" s="16"/>
      <c r="D125" s="15"/>
      <c r="E125" s="17"/>
      <c r="F125" s="17"/>
      <c r="G125" s="17"/>
      <c r="H125" s="17"/>
      <c r="I125" s="17"/>
    </row>
    <row r="126" spans="1:14" ht="16.5">
      <c r="A126" s="14"/>
      <c r="B126" s="15"/>
      <c r="C126" s="16"/>
      <c r="D126" s="15"/>
      <c r="E126" s="17"/>
      <c r="F126" s="17"/>
      <c r="G126" s="17"/>
      <c r="H126" s="17"/>
      <c r="I126" s="17"/>
    </row>
    <row r="127" spans="1:14" ht="16.5">
      <c r="A127" s="14"/>
      <c r="B127" s="15"/>
      <c r="C127" s="16"/>
      <c r="D127" s="15"/>
      <c r="E127" s="17"/>
      <c r="F127" s="17"/>
      <c r="G127" s="17"/>
      <c r="H127" s="17"/>
      <c r="I127" s="17"/>
    </row>
    <row r="128" spans="1:14" ht="16.5">
      <c r="A128" s="14"/>
      <c r="B128" s="15"/>
      <c r="C128" s="16"/>
      <c r="D128" s="15"/>
      <c r="E128" s="17"/>
      <c r="F128" s="17"/>
      <c r="G128" s="17"/>
      <c r="H128" s="17"/>
      <c r="I128" s="17"/>
    </row>
    <row r="129" spans="1:9" ht="16.5">
      <c r="A129" s="14"/>
      <c r="B129" s="15"/>
      <c r="C129" s="16"/>
      <c r="D129" s="15"/>
      <c r="E129" s="17"/>
      <c r="F129" s="17"/>
      <c r="G129" s="17"/>
      <c r="H129" s="17"/>
      <c r="I129" s="17"/>
    </row>
    <row r="130" spans="1:9" ht="16.5">
      <c r="A130" s="14"/>
      <c r="B130" s="15"/>
      <c r="C130" s="16"/>
      <c r="D130" s="15"/>
      <c r="E130" s="17"/>
      <c r="F130" s="17"/>
      <c r="G130" s="17"/>
      <c r="H130" s="17"/>
      <c r="I130" s="17"/>
    </row>
    <row r="131" spans="1:9" ht="16.5">
      <c r="A131" s="14"/>
      <c r="B131" s="15"/>
      <c r="C131" s="16"/>
      <c r="D131" s="15"/>
      <c r="E131" s="17"/>
      <c r="F131" s="17"/>
      <c r="G131" s="17"/>
      <c r="H131" s="17"/>
      <c r="I131" s="17"/>
    </row>
    <row r="132" spans="1:9" ht="16.5">
      <c r="A132" s="14"/>
      <c r="B132" s="15"/>
      <c r="C132" s="16"/>
      <c r="D132" s="15"/>
      <c r="E132" s="17"/>
      <c r="F132" s="17"/>
      <c r="G132" s="17"/>
      <c r="H132" s="17"/>
      <c r="I132" s="17"/>
    </row>
    <row r="133" spans="1:9" ht="16.5">
      <c r="A133" s="14"/>
      <c r="B133" s="15"/>
      <c r="C133" s="16"/>
      <c r="D133" s="15"/>
      <c r="E133" s="17"/>
      <c r="F133" s="17"/>
      <c r="G133" s="17"/>
      <c r="H133" s="17"/>
      <c r="I133" s="17"/>
    </row>
    <row r="134" spans="1:9" ht="16.5">
      <c r="A134" s="14"/>
      <c r="B134" s="15"/>
      <c r="C134" s="16"/>
      <c r="D134" s="15"/>
      <c r="E134" s="17"/>
      <c r="F134" s="17"/>
      <c r="G134" s="17"/>
      <c r="H134" s="17"/>
      <c r="I134" s="17"/>
    </row>
    <row r="135" spans="1:9" ht="16.5">
      <c r="A135" s="14"/>
      <c r="B135" s="15"/>
      <c r="C135" s="16"/>
      <c r="D135" s="15"/>
      <c r="E135" s="17"/>
      <c r="F135" s="17"/>
      <c r="G135" s="17"/>
      <c r="H135" s="17"/>
      <c r="I135" s="17"/>
    </row>
    <row r="136" spans="1:9" s="22" customFormat="1" ht="16.5">
      <c r="A136" s="18"/>
      <c r="B136" s="19"/>
      <c r="C136" s="20"/>
      <c r="D136" s="19"/>
      <c r="E136" s="21"/>
      <c r="F136" s="21"/>
      <c r="G136" s="21"/>
      <c r="H136" s="21"/>
      <c r="I136" s="21"/>
    </row>
  </sheetData>
  <autoFilter ref="A2:N121"/>
  <mergeCells count="49">
    <mergeCell ref="B37:B39"/>
    <mergeCell ref="D37:D39"/>
    <mergeCell ref="A3:D3"/>
    <mergeCell ref="B20:B21"/>
    <mergeCell ref="B22:B24"/>
    <mergeCell ref="D22:D24"/>
    <mergeCell ref="D25:D30"/>
    <mergeCell ref="B25:B32"/>
    <mergeCell ref="B4:B15"/>
    <mergeCell ref="D4:D15"/>
    <mergeCell ref="B16:B19"/>
    <mergeCell ref="B33:B35"/>
    <mergeCell ref="B59:B69"/>
    <mergeCell ref="D59:D69"/>
    <mergeCell ref="F59:F69"/>
    <mergeCell ref="E70:E79"/>
    <mergeCell ref="D43:D45"/>
    <mergeCell ref="B70:B79"/>
    <mergeCell ref="D70:D79"/>
    <mergeCell ref="F70:F79"/>
    <mergeCell ref="B40:B42"/>
    <mergeCell ref="D40:D42"/>
    <mergeCell ref="B43:B45"/>
    <mergeCell ref="B48:B58"/>
    <mergeCell ref="D48:D58"/>
    <mergeCell ref="A121:G121"/>
    <mergeCell ref="F109:F111"/>
    <mergeCell ref="B109:B111"/>
    <mergeCell ref="B94:B95"/>
    <mergeCell ref="B99:B103"/>
    <mergeCell ref="B104:B107"/>
    <mergeCell ref="E109:E111"/>
    <mergeCell ref="A120:D120"/>
    <mergeCell ref="M91:M92"/>
    <mergeCell ref="N91:N92"/>
    <mergeCell ref="A119:D119"/>
    <mergeCell ref="F81:F84"/>
    <mergeCell ref="H91:H92"/>
    <mergeCell ref="J91:J92"/>
    <mergeCell ref="K91:K92"/>
    <mergeCell ref="L91:L92"/>
    <mergeCell ref="I91:I92"/>
    <mergeCell ref="G91:G92"/>
    <mergeCell ref="B87:B88"/>
    <mergeCell ref="B91:B92"/>
    <mergeCell ref="D91:D92"/>
    <mergeCell ref="E81:E84"/>
    <mergeCell ref="B81:B84"/>
    <mergeCell ref="D81:D84"/>
  </mergeCells>
  <phoneticPr fontId="8" type="noConversion"/>
  <printOptions horizontalCentered="1"/>
  <pageMargins left="0.15748031496062992" right="0.11811023622047245" top="0.82" bottom="0.23622047244094491" header="0.35433070866141736" footer="0.11811023622047245"/>
  <pageSetup paperSize="9" scale="47" orientation="landscape" horizontalDpi="360" r:id="rId1"/>
  <headerFooter alignWithMargins="0">
    <oddHeader>&amp;C&amp;"돋움,굵게"&amp;20 2013 종합검진 항목표</oddHeader>
    <oddFooter>&amp;R&amp;P/&amp;N</oddFooter>
  </headerFooter>
  <rowBreaks count="4" manualBreakCount="4">
    <brk id="32" max="13" man="1"/>
    <brk id="58" max="13" man="1"/>
    <brk id="88" max="13" man="1"/>
    <brk id="9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9"/>
  <sheetViews>
    <sheetView view="pageBreakPreview" topLeftCell="A59" zoomScaleSheetLayoutView="100" workbookViewId="0">
      <selection activeCell="K9" sqref="K9"/>
    </sheetView>
  </sheetViews>
  <sheetFormatPr defaultRowHeight="13.5"/>
  <cols>
    <col min="9" max="9" width="10.5546875" customWidth="1"/>
  </cols>
  <sheetData>
    <row r="109" ht="24.75" customHeight="1"/>
  </sheetData>
  <phoneticPr fontId="9" type="noConversion"/>
  <pageMargins left="0.55118110236220474" right="0.43307086614173229" top="0.74803149606299213" bottom="0.27" header="0.31496062992125984" footer="0.56999999999999995"/>
  <pageSetup paperSize="9" scale="98" fitToHeight="3" orientation="portrait" r:id="rId1"/>
  <rowBreaks count="1" manualBreakCount="1"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12"/>
  <sheetViews>
    <sheetView view="pageBreakPreview" zoomScale="85" zoomScaleSheetLayoutView="85" workbookViewId="0">
      <selection activeCell="H7" sqref="H7"/>
    </sheetView>
  </sheetViews>
  <sheetFormatPr defaultRowHeight="15" customHeight="1"/>
  <cols>
    <col min="1" max="1" width="6.109375" style="2" bestFit="1" customWidth="1"/>
    <col min="2" max="2" width="14" style="2" customWidth="1"/>
    <col min="3" max="3" width="25" style="23" customWidth="1"/>
    <col min="4" max="4" width="23.5546875" style="2" customWidth="1"/>
    <col min="5" max="5" width="7" style="48" bestFit="1" customWidth="1"/>
    <col min="6" max="6" width="7.77734375" style="24" bestFit="1" customWidth="1"/>
    <col min="7" max="10" width="9.77734375" style="24" customWidth="1"/>
    <col min="11" max="16384" width="8.88671875" style="2"/>
  </cols>
  <sheetData>
    <row r="1" spans="1:10" ht="45" customHeight="1">
      <c r="A1" s="25"/>
      <c r="G1" s="27"/>
      <c r="H1" s="27"/>
      <c r="I1" s="27"/>
      <c r="J1" s="27"/>
    </row>
    <row r="2" spans="1:10" s="30" customFormat="1" ht="27" customHeight="1">
      <c r="A2" s="1" t="s">
        <v>170</v>
      </c>
      <c r="B2" s="1" t="s">
        <v>171</v>
      </c>
      <c r="C2" s="29" t="s">
        <v>172</v>
      </c>
      <c r="D2" s="1" t="s">
        <v>173</v>
      </c>
      <c r="E2" s="45" t="s">
        <v>194</v>
      </c>
      <c r="F2" s="45" t="s">
        <v>174</v>
      </c>
      <c r="G2" s="28" t="s">
        <v>274</v>
      </c>
      <c r="H2" s="28" t="s">
        <v>275</v>
      </c>
      <c r="I2" s="28" t="s">
        <v>276</v>
      </c>
      <c r="J2" s="28" t="s">
        <v>281</v>
      </c>
    </row>
    <row r="3" spans="1:10" s="3" customFormat="1" ht="24" customHeight="1">
      <c r="A3" s="312" t="s">
        <v>193</v>
      </c>
      <c r="B3" s="312"/>
      <c r="C3" s="312"/>
      <c r="D3" s="312"/>
      <c r="E3" s="49"/>
      <c r="F3" s="56"/>
      <c r="G3" s="38">
        <v>300000</v>
      </c>
      <c r="H3" s="38">
        <v>300000</v>
      </c>
      <c r="I3" s="38"/>
      <c r="J3" s="38"/>
    </row>
    <row r="4" spans="1:10" ht="31.5" customHeight="1">
      <c r="A4" s="32">
        <v>1</v>
      </c>
      <c r="B4" s="314" t="s">
        <v>169</v>
      </c>
      <c r="C4" s="37" t="s">
        <v>133</v>
      </c>
      <c r="D4" s="42" t="s">
        <v>127</v>
      </c>
      <c r="E4" s="244">
        <v>70000</v>
      </c>
      <c r="F4" s="239">
        <v>200000</v>
      </c>
      <c r="G4" s="35" t="s">
        <v>218</v>
      </c>
      <c r="H4" s="35" t="s">
        <v>218</v>
      </c>
      <c r="I4" s="35" t="s">
        <v>218</v>
      </c>
      <c r="J4" s="35" t="s">
        <v>218</v>
      </c>
    </row>
    <row r="5" spans="1:10" ht="48.75" customHeight="1">
      <c r="A5" s="32">
        <v>2</v>
      </c>
      <c r="B5" s="315"/>
      <c r="C5" s="46" t="s">
        <v>134</v>
      </c>
      <c r="D5" s="40" t="s">
        <v>128</v>
      </c>
      <c r="E5" s="245"/>
      <c r="F5" s="239"/>
      <c r="G5" s="35" t="s">
        <v>218</v>
      </c>
      <c r="H5" s="35" t="s">
        <v>218</v>
      </c>
      <c r="I5" s="35" t="s">
        <v>218</v>
      </c>
      <c r="J5" s="35" t="s">
        <v>218</v>
      </c>
    </row>
    <row r="6" spans="1:10" ht="36.75" customHeight="1">
      <c r="A6" s="32">
        <v>3</v>
      </c>
      <c r="B6" s="315"/>
      <c r="C6" s="46" t="s">
        <v>135</v>
      </c>
      <c r="D6" s="42" t="s">
        <v>129</v>
      </c>
      <c r="E6" s="246"/>
      <c r="F6" s="239"/>
      <c r="G6" s="35" t="s">
        <v>218</v>
      </c>
      <c r="H6" s="35" t="s">
        <v>218</v>
      </c>
      <c r="I6" s="35" t="s">
        <v>218</v>
      </c>
      <c r="J6" s="35" t="s">
        <v>218</v>
      </c>
    </row>
    <row r="7" spans="1:10" ht="36.75" customHeight="1">
      <c r="A7" s="32">
        <v>4</v>
      </c>
      <c r="B7" s="315"/>
      <c r="C7" s="46" t="s">
        <v>279</v>
      </c>
      <c r="D7" s="42"/>
      <c r="E7" s="36"/>
      <c r="F7" s="35"/>
      <c r="G7" s="35"/>
      <c r="H7" s="35"/>
      <c r="I7" s="35" t="s">
        <v>218</v>
      </c>
      <c r="J7" s="35" t="s">
        <v>218</v>
      </c>
    </row>
    <row r="8" spans="1:10" ht="36.75" customHeight="1">
      <c r="A8" s="32">
        <v>5</v>
      </c>
      <c r="B8" s="316"/>
      <c r="C8" s="317" t="s">
        <v>278</v>
      </c>
      <c r="D8" s="318"/>
      <c r="E8" s="36"/>
      <c r="F8" s="35"/>
      <c r="G8" s="35"/>
      <c r="H8" s="35" t="s">
        <v>277</v>
      </c>
      <c r="I8" s="35"/>
      <c r="J8" s="35" t="s">
        <v>218</v>
      </c>
    </row>
    <row r="9" spans="1:10" ht="36.75" customHeight="1">
      <c r="A9" s="240" t="s">
        <v>194</v>
      </c>
      <c r="B9" s="240"/>
      <c r="C9" s="240"/>
      <c r="D9" s="240"/>
      <c r="E9" s="68"/>
      <c r="F9" s="68"/>
      <c r="G9" s="45">
        <v>70000</v>
      </c>
      <c r="H9" s="45"/>
      <c r="I9" s="45"/>
      <c r="J9" s="45"/>
    </row>
    <row r="10" spans="1:10" ht="36.75" customHeight="1">
      <c r="A10" s="240" t="s">
        <v>220</v>
      </c>
      <c r="B10" s="240"/>
      <c r="C10" s="240"/>
      <c r="D10" s="240"/>
      <c r="E10" s="55"/>
      <c r="F10" s="35"/>
      <c r="G10" s="45">
        <v>200000</v>
      </c>
      <c r="H10" s="45">
        <v>150000</v>
      </c>
      <c r="I10" s="45"/>
      <c r="J10" s="45"/>
    </row>
    <row r="11" spans="1:10" ht="27.75" customHeight="1">
      <c r="A11" s="313" t="s">
        <v>136</v>
      </c>
      <c r="B11" s="313"/>
      <c r="C11" s="313"/>
      <c r="D11" s="313"/>
      <c r="E11" s="313"/>
      <c r="F11" s="313"/>
      <c r="G11" s="313"/>
      <c r="H11" s="2"/>
      <c r="I11" s="2"/>
      <c r="J11" s="2"/>
    </row>
    <row r="12" spans="1:10" ht="27.75" customHeight="1">
      <c r="A12" s="313" t="s">
        <v>280</v>
      </c>
      <c r="B12" s="313"/>
      <c r="C12" s="313"/>
      <c r="D12" s="313"/>
      <c r="E12" s="313"/>
      <c r="F12" s="313"/>
      <c r="G12" s="313"/>
      <c r="H12" s="2"/>
      <c r="I12" s="2"/>
      <c r="J12" s="2"/>
    </row>
  </sheetData>
  <mergeCells count="9">
    <mergeCell ref="A12:G12"/>
    <mergeCell ref="B4:B8"/>
    <mergeCell ref="C8:D8"/>
    <mergeCell ref="A11:G11"/>
    <mergeCell ref="A3:D3"/>
    <mergeCell ref="E4:E6"/>
    <mergeCell ref="F4:F6"/>
    <mergeCell ref="A9:D9"/>
    <mergeCell ref="A10:D10"/>
  </mergeCells>
  <phoneticPr fontId="9" type="noConversion"/>
  <printOptions horizontalCentered="1"/>
  <pageMargins left="0.15748031496062992" right="0.11811023622047245" top="0.82677165354330717" bottom="0.23622047244094491" header="0.35433070866141736" footer="0.11811023622047245"/>
  <pageSetup paperSize="9" scale="70" orientation="portrait" horizontalDpi="360" r:id="rId1"/>
  <headerFooter alignWithMargins="0">
    <oddHeader>&amp;C&amp;"돋움,굵게"&amp;20 2013 종합검진 항목표</oddHead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3" sqref="E13"/>
    </sheetView>
  </sheetViews>
  <sheetFormatPr defaultRowHeight="13.5"/>
  <cols>
    <col min="1" max="1" width="13.109375" customWidth="1"/>
    <col min="2" max="5" width="16.21875" customWidth="1"/>
    <col min="6" max="6" width="17.77734375" customWidth="1"/>
  </cols>
  <sheetData>
    <row r="1" spans="1:5" ht="44.25" customHeight="1">
      <c r="A1" s="319" t="s">
        <v>259</v>
      </c>
      <c r="B1" s="319"/>
      <c r="C1" s="319"/>
      <c r="D1" s="319"/>
      <c r="E1" s="319"/>
    </row>
    <row r="2" spans="1:5" s="84" customFormat="1" ht="31.5" customHeight="1" thickBot="1">
      <c r="A2" s="84" t="s">
        <v>239</v>
      </c>
      <c r="B2" s="85"/>
      <c r="C2" s="85"/>
      <c r="D2" s="85"/>
      <c r="E2" s="85"/>
    </row>
    <row r="3" spans="1:5" ht="27" customHeight="1">
      <c r="A3" s="95" t="s">
        <v>234</v>
      </c>
      <c r="B3" s="92" t="s">
        <v>240</v>
      </c>
      <c r="C3" s="92" t="s">
        <v>255</v>
      </c>
      <c r="D3" s="93" t="s">
        <v>245</v>
      </c>
      <c r="E3" s="94" t="s">
        <v>256</v>
      </c>
    </row>
    <row r="4" spans="1:5" ht="27" customHeight="1" thickBot="1">
      <c r="A4" s="96" t="s">
        <v>174</v>
      </c>
      <c r="B4" s="97">
        <v>500000</v>
      </c>
      <c r="C4" s="97">
        <v>1000000</v>
      </c>
      <c r="D4" s="97">
        <v>1200000</v>
      </c>
      <c r="E4" s="98">
        <v>2000000</v>
      </c>
    </row>
    <row r="5" spans="1:5" ht="25.5" customHeight="1" thickTop="1">
      <c r="A5" s="320" t="s">
        <v>235</v>
      </c>
      <c r="B5" s="80" t="s">
        <v>231</v>
      </c>
      <c r="C5" s="81" t="s">
        <v>231</v>
      </c>
      <c r="D5" s="81" t="s">
        <v>244</v>
      </c>
      <c r="E5" s="89" t="s">
        <v>231</v>
      </c>
    </row>
    <row r="6" spans="1:5" ht="25.5" customHeight="1">
      <c r="A6" s="320"/>
      <c r="B6" s="77" t="s">
        <v>232</v>
      </c>
      <c r="C6" s="71" t="s">
        <v>232</v>
      </c>
      <c r="D6" s="79" t="s">
        <v>246</v>
      </c>
      <c r="E6" s="72" t="s">
        <v>232</v>
      </c>
    </row>
    <row r="7" spans="1:5" ht="25.5" customHeight="1">
      <c r="A7" s="321"/>
      <c r="B7" s="77" t="s">
        <v>230</v>
      </c>
      <c r="C7" s="71" t="s">
        <v>230</v>
      </c>
      <c r="D7" s="79" t="s">
        <v>246</v>
      </c>
      <c r="E7" s="72" t="s">
        <v>230</v>
      </c>
    </row>
    <row r="8" spans="1:5" ht="25.5" customHeight="1">
      <c r="A8" s="99" t="s">
        <v>237</v>
      </c>
      <c r="B8" s="77" t="s">
        <v>238</v>
      </c>
      <c r="C8" s="71" t="s">
        <v>238</v>
      </c>
      <c r="D8" s="71" t="s">
        <v>238</v>
      </c>
      <c r="E8" s="72" t="s">
        <v>238</v>
      </c>
    </row>
    <row r="9" spans="1:5" ht="24" customHeight="1">
      <c r="A9" s="322" t="s">
        <v>258</v>
      </c>
      <c r="B9" s="78" t="s">
        <v>236</v>
      </c>
      <c r="C9" s="73" t="s">
        <v>236</v>
      </c>
      <c r="D9" s="324" t="s">
        <v>260</v>
      </c>
      <c r="E9" s="90" t="s">
        <v>236</v>
      </c>
    </row>
    <row r="10" spans="1:5" ht="24" customHeight="1">
      <c r="A10" s="323"/>
      <c r="B10" s="76" t="s">
        <v>250</v>
      </c>
      <c r="C10" s="74" t="s">
        <v>251</v>
      </c>
      <c r="D10" s="325"/>
      <c r="E10" s="75" t="s">
        <v>249</v>
      </c>
    </row>
    <row r="11" spans="1:5" ht="24" customHeight="1">
      <c r="A11" s="323"/>
      <c r="B11" s="76" t="s">
        <v>242</v>
      </c>
      <c r="C11" s="74" t="s">
        <v>242</v>
      </c>
      <c r="D11" s="325"/>
      <c r="E11" s="75" t="s">
        <v>242</v>
      </c>
    </row>
    <row r="12" spans="1:5" ht="24" customHeight="1">
      <c r="A12" s="323"/>
      <c r="B12" s="76"/>
      <c r="C12" s="74" t="s">
        <v>247</v>
      </c>
      <c r="D12" s="325"/>
      <c r="E12" s="75" t="s">
        <v>257</v>
      </c>
    </row>
    <row r="13" spans="1:5" ht="24" customHeight="1" thickBot="1">
      <c r="A13" s="323"/>
      <c r="B13" s="76"/>
      <c r="C13" s="74" t="s">
        <v>248</v>
      </c>
      <c r="D13" s="326"/>
      <c r="E13" s="75"/>
    </row>
    <row r="14" spans="1:5" ht="24" customHeight="1" thickTop="1" thickBot="1">
      <c r="A14" s="100" t="s">
        <v>254</v>
      </c>
      <c r="B14" s="87" t="s">
        <v>243</v>
      </c>
      <c r="C14" s="86" t="s">
        <v>243</v>
      </c>
      <c r="D14" s="86" t="s">
        <v>243</v>
      </c>
      <c r="E14" s="91" t="s">
        <v>243</v>
      </c>
    </row>
    <row r="15" spans="1:5" ht="24" customHeight="1" thickTop="1" thickBot="1">
      <c r="A15" s="101" t="s">
        <v>233</v>
      </c>
      <c r="B15" s="88" t="s">
        <v>253</v>
      </c>
      <c r="C15" s="83" t="s">
        <v>241</v>
      </c>
      <c r="D15" s="83" t="s">
        <v>252</v>
      </c>
      <c r="E15" s="82" t="s">
        <v>241</v>
      </c>
    </row>
  </sheetData>
  <mergeCells count="4">
    <mergeCell ref="A1:E1"/>
    <mergeCell ref="A5:A7"/>
    <mergeCell ref="A9:A13"/>
    <mergeCell ref="D9:D13"/>
  </mergeCells>
  <phoneticPr fontId="9" type="noConversion"/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13</vt:i4>
      </vt:variant>
    </vt:vector>
  </HeadingPairs>
  <TitlesOfParts>
    <vt:vector size="21" baseType="lpstr">
      <vt:lpstr>기본장비</vt:lpstr>
      <vt:lpstr>혈액종합</vt:lpstr>
      <vt:lpstr>종검항목표(40)</vt:lpstr>
      <vt:lpstr>단체(추가검사수가표)</vt:lpstr>
      <vt:lpstr>나은병원 검진유형별-결재완료</vt:lpstr>
      <vt:lpstr>종검상품</vt:lpstr>
      <vt:lpstr>유전자검사</vt:lpstr>
      <vt:lpstr>VIP</vt:lpstr>
      <vt:lpstr>기본장비!Print_Area</vt:lpstr>
      <vt:lpstr>'나은병원 검진유형별-결재완료'!Print_Area</vt:lpstr>
      <vt:lpstr>'단체(추가검사수가표)'!Print_Area</vt:lpstr>
      <vt:lpstr>유전자검사!Print_Area</vt:lpstr>
      <vt:lpstr>종검상품!Print_Area</vt:lpstr>
      <vt:lpstr>'종검항목표(40)'!Print_Area</vt:lpstr>
      <vt:lpstr>혈액종합!Print_Area</vt:lpstr>
      <vt:lpstr>기본장비!Print_Titles</vt:lpstr>
      <vt:lpstr>'나은병원 검진유형별-결재완료'!Print_Titles</vt:lpstr>
      <vt:lpstr>'단체(추가검사수가표)'!Print_Titles</vt:lpstr>
      <vt:lpstr>유전자검사!Print_Titles</vt:lpstr>
      <vt:lpstr>'종검항목표(40)'!Print_Titles</vt:lpstr>
      <vt:lpstr>혈액종합!Print_Titles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lastPrinted>2026-04-06T08:28:46Z</cp:lastPrinted>
  <dcterms:created xsi:type="dcterms:W3CDTF">2013-06-07T06:43:05Z</dcterms:created>
  <dcterms:modified xsi:type="dcterms:W3CDTF">2026-06-18T23:51:02Z</dcterms:modified>
</cp:coreProperties>
</file>